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9020" windowHeight="12660" activeTab="5"/>
  </bookViews>
  <sheets>
    <sheet name="стр.1_2_Разд.1" sheetId="1" r:id="rId1"/>
    <sheet name="стр.3_4_Разд.2" sheetId="10" r:id="rId2"/>
    <sheet name="стр.5_7" sheetId="11" r:id="rId3"/>
    <sheet name="стр.8_10" sheetId="12" r:id="rId4"/>
    <sheet name="стр.11" sheetId="13" r:id="rId5"/>
    <sheet name="стр.12" sheetId="15" r:id="rId6"/>
    <sheet name="стр.13_14_Разд.3" sheetId="16" r:id="rId7"/>
  </sheets>
  <definedNames>
    <definedName name="_xlnm.Print_Titles" localSheetId="6">стр.13_14_Разд.3!$5:$5</definedName>
    <definedName name="_xlnm.Print_Titles" localSheetId="2">стр.5_7!$9:$9</definedName>
    <definedName name="_xlnm.Print_Titles" localSheetId="3">стр.8_10!$4:$4</definedName>
    <definedName name="_xlnm.Print_Area" localSheetId="0">стр.1_2_Разд.1!$A$1:$EY$53</definedName>
    <definedName name="_xlnm.Print_Area" localSheetId="4">стр.11!$A$1:$EY$21</definedName>
    <definedName name="_xlnm.Print_Area" localSheetId="5">стр.12!$A$1:$EY$16</definedName>
    <definedName name="_xlnm.Print_Area" localSheetId="6">стр.13_14_Разд.3!$A$1:$EX$26</definedName>
    <definedName name="_xlnm.Print_Area" localSheetId="1">стр.3_4_Разд.2!$A$1:$EY$78</definedName>
    <definedName name="_xlnm.Print_Area" localSheetId="2">стр.5_7!$A$1:$EY$36</definedName>
    <definedName name="_xlnm.Print_Area" localSheetId="3">стр.8_10!$A$1:$EY$36</definedName>
  </definedNames>
  <calcPr calcId="125725"/>
</workbook>
</file>

<file path=xl/calcChain.xml><?xml version="1.0" encoding="utf-8"?>
<calcChain xmlns="http://schemas.openxmlformats.org/spreadsheetml/2006/main">
  <c r="AH9" i="10"/>
  <c r="AH41" s="1"/>
  <c r="AH21"/>
  <c r="AH29"/>
  <c r="CH16" i="11"/>
  <c r="CH23"/>
  <c r="BZ35" i="10"/>
  <c r="BD27"/>
  <c r="BD26"/>
  <c r="BD9"/>
  <c r="CH14" i="11"/>
  <c r="CH21"/>
  <c r="CH22"/>
  <c r="CH17" i="12"/>
  <c r="BL6"/>
  <c r="CH6" s="1"/>
  <c r="CH36" s="1"/>
  <c r="BL36"/>
  <c r="AP6"/>
  <c r="AP36" s="1"/>
  <c r="CH8"/>
  <c r="CH19"/>
  <c r="BL11" i="11"/>
  <c r="BL36"/>
  <c r="AP11"/>
  <c r="AP36"/>
  <c r="CH11"/>
  <c r="CH36"/>
  <c r="CD65" i="10"/>
  <c r="AS65"/>
  <c r="DO60"/>
  <c r="DO59"/>
  <c r="DO58"/>
  <c r="DO57"/>
  <c r="DO56"/>
  <c r="DO53"/>
  <c r="DO52"/>
  <c r="DO51"/>
  <c r="DO50"/>
  <c r="DO54"/>
  <c r="DO55"/>
  <c r="DO49"/>
  <c r="DO48"/>
  <c r="BD29"/>
  <c r="BZ29" s="1"/>
  <c r="BZ31"/>
  <c r="BZ32"/>
  <c r="BZ33"/>
  <c r="BZ34"/>
  <c r="BD21"/>
  <c r="BZ21" s="1"/>
  <c r="BZ23"/>
  <c r="BZ24"/>
  <c r="BZ26"/>
  <c r="BZ27"/>
  <c r="BZ11"/>
  <c r="BZ13"/>
  <c r="BZ15"/>
  <c r="BZ16"/>
  <c r="BD41"/>
  <c r="BZ41" s="1"/>
  <c r="DY8" i="16"/>
  <c r="DY9"/>
  <c r="DY10"/>
  <c r="DY11"/>
  <c r="DY12"/>
  <c r="DY13"/>
  <c r="DY14"/>
  <c r="DY15"/>
  <c r="DY16"/>
  <c r="DY17"/>
  <c r="DY18"/>
  <c r="DY19"/>
  <c r="DY20"/>
  <c r="DY21"/>
  <c r="DY22"/>
  <c r="DY23"/>
  <c r="DY7"/>
  <c r="DO65" i="10"/>
  <c r="BZ9"/>
</calcChain>
</file>

<file path=xl/sharedStrings.xml><?xml version="1.0" encoding="utf-8"?>
<sst xmlns="http://schemas.openxmlformats.org/spreadsheetml/2006/main" count="426" uniqueCount="272">
  <si>
    <t>"</t>
  </si>
  <si>
    <t xml:space="preserve"> г.</t>
  </si>
  <si>
    <t>в том числе:</t>
  </si>
  <si>
    <t>Наименование показателя</t>
  </si>
  <si>
    <t>№ п/п</t>
  </si>
  <si>
    <t>1</t>
  </si>
  <si>
    <t>2</t>
  </si>
  <si>
    <t>Приложение</t>
  </si>
  <si>
    <t xml:space="preserve">к Порядку составления и утверждения отчета </t>
  </si>
  <si>
    <t>о результатах деятельности подведомственного</t>
  </si>
  <si>
    <t>учреждения и об использовании закрепленного</t>
  </si>
  <si>
    <t>Отчет о результатах деятельности подведомственного</t>
  </si>
  <si>
    <t>(наименование)</t>
  </si>
  <si>
    <t>и об использовании закрепленного за ним государственного имущества</t>
  </si>
  <si>
    <t>Отчетный период - с 1 января 20</t>
  </si>
  <si>
    <t>г. по 31 декабря 20</t>
  </si>
  <si>
    <t>Исчерпывающий перечень видов деятельности, которые учреждение вправе осуществлять</t>
  </si>
  <si>
    <t>в соответствии с учредительными документами</t>
  </si>
  <si>
    <t>Основные виды деятельности
в соответствии с учредительными документами</t>
  </si>
  <si>
    <t>Виды деятельности, не являющиеся основными,
в соответствии с учредительными документами</t>
  </si>
  <si>
    <t>Перечень услуг (работ), которые оказываются потребителям за плату в случаях,</t>
  </si>
  <si>
    <t>предусмотренных нормативными правовыми актами, и потребители указанных услуг (работ)</t>
  </si>
  <si>
    <t>Услуги (работы), которые оказываются потребителям
за плату в случаях, предусмотренных нормативными
правовыми актами *</t>
  </si>
  <si>
    <t>Потребители услуг (работ), которые оказываются
за плату в случаях, предусмотренных нормативными
правовыми актами</t>
  </si>
  <si>
    <r>
      <t>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случае, если учреждением услуги за плату потребителям не оказываются, в графе 2 "Услуги (работы), которые оказываются потребителям за плату в случаях, предусмотренных нормативными правовыми актами" указывается "не оказываются".</t>
    </r>
  </si>
  <si>
    <t>Перечень разрешительных документов, на основании которых учреждение осуществляет деятельность</t>
  </si>
  <si>
    <t>Наименование
разрешительного документа</t>
  </si>
  <si>
    <t>Дата</t>
  </si>
  <si>
    <t>Номер</t>
  </si>
  <si>
    <t>Срок действия</t>
  </si>
  <si>
    <t>Количество штатных единиц и средняя заработная плата сотрудников</t>
  </si>
  <si>
    <t>на начало года</t>
  </si>
  <si>
    <t>на конец года</t>
  </si>
  <si>
    <t>Количество штатных единиц</t>
  </si>
  <si>
    <t>Причины изменения
штатной численности</t>
  </si>
  <si>
    <t>квалификация</t>
  </si>
  <si>
    <t>Сведения о квалификации
сотрудников</t>
  </si>
  <si>
    <t>количество сотрудников</t>
  </si>
  <si>
    <t>Средняя заработная плата сотрудников</t>
  </si>
  <si>
    <t>Изменение (увеличение, уменьшение) балансовой (остаточной) стоимости нефинансовых активов</t>
  </si>
  <si>
    <t>относительно предыдущего отчетного года (в процентах)</t>
  </si>
  <si>
    <t>Основные средства</t>
  </si>
  <si>
    <t>Бюджетная деятельность</t>
  </si>
  <si>
    <t>Приносящая доход деятельность</t>
  </si>
  <si>
    <t>балансовая стоимость нефинансовых активов на начало года,
руб.</t>
  </si>
  <si>
    <t>балансовая стоимость нефинансовых активов на конец года,
руб.</t>
  </si>
  <si>
    <t>изменение (увеличение, уменьшение),
%</t>
  </si>
  <si>
    <t>3</t>
  </si>
  <si>
    <t>4</t>
  </si>
  <si>
    <t>5</t>
  </si>
  <si>
    <t>6</t>
  </si>
  <si>
    <t>7</t>
  </si>
  <si>
    <t>8</t>
  </si>
  <si>
    <t>в разрезе счетов</t>
  </si>
  <si>
    <t>Непроизведенные активы</t>
  </si>
  <si>
    <t>Амортизация</t>
  </si>
  <si>
    <t>Материальные запасы</t>
  </si>
  <si>
    <t>Вложения
в нефинансовые активы</t>
  </si>
  <si>
    <t>Нефинансовые активы имущества казны</t>
  </si>
  <si>
    <t>Итого</t>
  </si>
  <si>
    <t>Наименование нефинансовых
активов</t>
  </si>
  <si>
    <t>Показатели кассового исполнения бюджетной сметы учреждения</t>
  </si>
  <si>
    <t>и показатели доведенных учреждению лимитов бюджетных обязательств</t>
  </si>
  <si>
    <t>Нематериальные
активы</t>
  </si>
  <si>
    <t>Нефинансовые активы
в пути</t>
  </si>
  <si>
    <t>Доведено лимитов
бюджетных обязательств,
руб.</t>
  </si>
  <si>
    <t>Кассовое исполнение,
руб.</t>
  </si>
  <si>
    <t>%</t>
  </si>
  <si>
    <t>В том числе:</t>
  </si>
  <si>
    <t>бюджетная деятельность,
руб.</t>
  </si>
  <si>
    <t>Общая сумма выставленных требований в возмещение ущерба по недостачам и хищениям</t>
  </si>
  <si>
    <t>материальных ценностей, денежных средств, а также от порчи материальных ценностей</t>
  </si>
  <si>
    <t>Недостачи материальных ценностей</t>
  </si>
  <si>
    <t>Недостачи денежных средств</t>
  </si>
  <si>
    <t>Хищение денежных средств</t>
  </si>
  <si>
    <t>Всего,
руб.</t>
  </si>
  <si>
    <t>приносящая доход деятельность,
руб.</t>
  </si>
  <si>
    <t>Хищение материальных
ценностей</t>
  </si>
  <si>
    <t>Порча материальных
ценностей</t>
  </si>
  <si>
    <t>Вид поступлений
(выплат)</t>
  </si>
  <si>
    <t>Дебиторская задолженность
на начало года,
руб.</t>
  </si>
  <si>
    <t>Дебиторская задолженность
на конец года,
руб.</t>
  </si>
  <si>
    <t>Изменение (увеличение, уменьшение),
%</t>
  </si>
  <si>
    <t>Реальная/
нереальная
к взысканию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</si>
  <si>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</si>
  <si>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</si>
  <si>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</si>
  <si>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</si>
  <si>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</si>
  <si>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</si>
  <si>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</si>
  <si>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</si>
  <si>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</si>
  <si>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</si>
  <si>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по выданным авансам
на услуги связи</t>
  </si>
  <si>
    <t>по выданным авансам
на транспортные услуги</t>
  </si>
  <si>
    <t>по выданным авансам
на коммунальные услуги</t>
  </si>
  <si>
    <t>по выданным авансам
на услуги по содержанию имущества</t>
  </si>
  <si>
    <t>по выданным авансам
на прочие услуги</t>
  </si>
  <si>
    <t>по выданным авансам
на приобретение материальных запасов</t>
  </si>
  <si>
    <t>по выданным авансам
на приобретение нематериальных активов</t>
  </si>
  <si>
    <t>по выданным авансам
на приобретение непроизведенных активов</t>
  </si>
  <si>
    <t>по выданным авансам
на приобретение
основных средств</t>
  </si>
  <si>
    <t>по выданным авансам
на прочие расходы</t>
  </si>
  <si>
    <t>Причины
образования задолженности, нереальной
к взысканию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</si>
  <si>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</si>
  <si>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</si>
  <si>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</si>
  <si>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</si>
  <si>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</si>
  <si>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</si>
  <si>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</si>
  <si>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</si>
  <si>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</si>
  <si>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</si>
  <si>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Изменения (увеличение, уменьшение) дебиторской и кредиторской задолженности учреждения</t>
  </si>
  <si>
    <t>в разрезе поступлений (выплат), предусмотренных бюджетной сметой учреждения, относительно</t>
  </si>
  <si>
    <t>кредиторской задолженности, а также дебиторской задолженности, нереальной к взысканию</t>
  </si>
  <si>
    <t>предыдущего отчетного года (в процентах) с указанием причин образования просроченной</t>
  </si>
  <si>
    <t>1. Динамика изменения дебиторской задолженности</t>
  </si>
  <si>
    <t>2. Динамика изменения кредиторской задолженности</t>
  </si>
  <si>
    <t>Кредиторская задолженность
на начало года,
руб.</t>
  </si>
  <si>
    <t>Кредиторская задолженность
на конец года,
руб.</t>
  </si>
  <si>
    <t>Просроченная/
текущая</t>
  </si>
  <si>
    <t>Причины
образования просроченной задолженности</t>
  </si>
  <si>
    <t>по оплате услуг связи</t>
  </si>
  <si>
    <t>по оплате транспортных
услуг</t>
  </si>
  <si>
    <t>по оплате коммунальных
услуг</t>
  </si>
  <si>
    <t>по оплате услуг
по содержанию имущества</t>
  </si>
  <si>
    <t>по оплате прочих услуг</t>
  </si>
  <si>
    <t>по приобретению
основных средств</t>
  </si>
  <si>
    <t>по приобретению нематериальных активов</t>
  </si>
  <si>
    <t>по приобретению непроизведенных активов</t>
  </si>
  <si>
    <t>по приобретению материальных запасов</t>
  </si>
  <si>
    <t>1.11</t>
  </si>
  <si>
    <t>1.12</t>
  </si>
  <si>
    <t>1.13</t>
  </si>
  <si>
    <t>по оплате прочих расходов</t>
  </si>
  <si>
    <t>по платежам в бюджет</t>
  </si>
  <si>
    <t>по прочим расчетам
с кредиторами</t>
  </si>
  <si>
    <t>2.11</t>
  </si>
  <si>
    <t>2.12</t>
  </si>
  <si>
    <t>2.13</t>
  </si>
  <si>
    <t>по начислениям на выплаты
по оплате труда</t>
  </si>
  <si>
    <t>Кредиторская
задолженность по расчетам
с поставщиками
и подрядчиками за счет доходов, полученных от платной и иной приносящей доход деятельности, всего</t>
  </si>
  <si>
    <t>Суммы доходов, полученных учреждением от оказания платных услуг (выполнения работ)</t>
  </si>
  <si>
    <t>Вид платных услуг (работ)*</t>
  </si>
  <si>
    <t>Сумма доходов, полученных от оказания платных услуг
(выполнения работ), руб.</t>
  </si>
  <si>
    <r>
      <t>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случае, если учреждением платные услуги потребителям не оказываются, в графе 2 "Виды работ и услуг" указывается "не оказываются".</t>
    </r>
  </si>
  <si>
    <t>Цены (тарифы) на платные услуги (работы), оказываемые потребителям (в динамике в течение отчетного периода)</t>
  </si>
  <si>
    <t>Виды работ (услуг)*</t>
  </si>
  <si>
    <t>Стоимость
по состоянию
на 1 апреля
отчетного года,
руб.</t>
  </si>
  <si>
    <t>Стоимость
по состоянию
на 1 июля
отчетного года,
руб.</t>
  </si>
  <si>
    <t>Стоимость
по состоянию
на 1 октября
отчетного года,
руб.</t>
  </si>
  <si>
    <t>Стоимость
по состоянию
на 1 января года,
следующего
за отчетным,
руб.</t>
  </si>
  <si>
    <t>Вид работ (услуг)</t>
  </si>
  <si>
    <t>Итого кол-во потребителей платных услуг</t>
  </si>
  <si>
    <t>Итого кол-во потребителей бесплатных услуг</t>
  </si>
  <si>
    <t>Всего кол-во потребителей</t>
  </si>
  <si>
    <t>Платные/бесплатные работы (услуги)</t>
  </si>
  <si>
    <t>Кол-во жалоб</t>
  </si>
  <si>
    <t>Принятые меры</t>
  </si>
  <si>
    <t>Количество жалоб потребителей и принятые по результатам их рассмотрения меры</t>
  </si>
  <si>
    <t>Сведения об использовании имущества, закрепленного за учреждением</t>
  </si>
  <si>
    <t>Ед. изм.</t>
  </si>
  <si>
    <t>На начало года</t>
  </si>
  <si>
    <t>На конец года</t>
  </si>
  <si>
    <t>Изменение,
гр. 5 - гр. 4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</si>
  <si>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</si>
  <si>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</si>
  <si>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</si>
  <si>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</si>
  <si>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</si>
  <si>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</si>
  <si>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</si>
  <si>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</si>
  <si>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</si>
  <si>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руб.</t>
  </si>
  <si>
    <t>Общая балансовая (остаточная) стоимость недвижимого имущества, находящегося на праве оперативного управления</t>
  </si>
  <si>
    <t>Общая балансовая (остаточная) стоимость недвижимого имущества, находящегося на праве оперативного управления и переданного в аренду</t>
  </si>
  <si>
    <t>Общая балансовая (остаточная) стоимость недвижимого имущества, находящегося на праве оперативного управления и переданного в безвозмездное пользование</t>
  </si>
  <si>
    <t>Общая балансовая (остаточная) стоимость движимого имущества, находящегося на праве оперативного управления</t>
  </si>
  <si>
    <t>Общая балансовая (остаточная) стоимость движимого имущества, находящегося на праве оперативного управления и переданного в аренду</t>
  </si>
  <si>
    <t>Общая балансовая (остаточная) стоимость движимого имущества, находящегося на праве оперативного управления и переданного в безвозмездное пользование</t>
  </si>
  <si>
    <t>Общая стоимость недвижимого имущества, полученного в аренду *</t>
  </si>
  <si>
    <t>Общая стоимость недвижимого имущества, полученного в безвозмездное пользование *</t>
  </si>
  <si>
    <t>Общая площадь объектов недвижимого имущества, находящегося на праве оперативного управления</t>
  </si>
  <si>
    <t>Общая площадь объектов недвижимого имущества, находящегося на праве оперативного управления и переданного в аренду</t>
  </si>
  <si>
    <t>Общая площадь объектов недвижимого имущества, находящегося на праве оперативного управления и переданного в безвозмездное пользование</t>
  </si>
  <si>
    <t>Общая площадь объектов недвижимого имущества, полученного в аренду</t>
  </si>
  <si>
    <t>Общая площадь объектов недвижимого имущества, полученного в безвозмездное пользование</t>
  </si>
  <si>
    <t>Количество объектов недвижимого имущества, находящегося на праве оперативного управления</t>
  </si>
  <si>
    <t>шт.</t>
  </si>
  <si>
    <t>Количество объектов недвижимого имущества, полученных в аренду</t>
  </si>
  <si>
    <t>Количество объектов недвижимого имущества, полученных в безвозмездное пользование</t>
  </si>
  <si>
    <t>Объем средств, полученных в отчетном году от распоряжения в установленном порядке имуществом, находящимся на праве оперативного управления</t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</si>
  <si>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</si>
  <si>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r>
      <t>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Строки 7 и 8 заполняются согласно стоимости, указанной в Справке о наличии имущества и обязательств на забалансовых счетах (Справка в составе Баланса).</t>
    </r>
  </si>
  <si>
    <t>Код бюджетной
классификации (ЦСР)</t>
  </si>
  <si>
    <t>Дебиторская задолженность
по выданным авансам
за счет доходов, полученных
от платной и иной приносящей доход деятельности, всего</t>
  </si>
  <si>
    <t>Общее количество потребителей, воспользовавшихся услугами (работами) учреждения</t>
  </si>
  <si>
    <t>(в том числе платными для потребителей)</t>
  </si>
  <si>
    <t>х</t>
  </si>
  <si>
    <t>Раздел 1 "Общие сведения об учреждении"</t>
  </si>
  <si>
    <t>Раздел 2 "Результат деятельности учреждения"</t>
  </si>
  <si>
    <t>Раздел 3 "Об использовании имущества, закрепленного за учреждением"</t>
  </si>
  <si>
    <t>№
п/п</t>
  </si>
  <si>
    <t xml:space="preserve">Отделу образования администрации </t>
  </si>
  <si>
    <t xml:space="preserve">Лузского района Кировской области </t>
  </si>
  <si>
    <t>муниципального  казенного</t>
  </si>
  <si>
    <t xml:space="preserve">отделу образования администрации Лузского районаКировской области </t>
  </si>
  <si>
    <t>муниципального  казенного учреждения "</t>
  </si>
  <si>
    <t>Не оказываются</t>
  </si>
  <si>
    <t>Нежилые помещения</t>
  </si>
  <si>
    <t>Машины и оборудование</t>
  </si>
  <si>
    <t>Производственный и хозяйственный инвентарь</t>
  </si>
  <si>
    <t>Прочие основные средства</t>
  </si>
  <si>
    <t>мягкий инвентарь- иное движимое имущество</t>
  </si>
  <si>
    <t xml:space="preserve">прочие материальные запасы-иное движимое имущество </t>
  </si>
  <si>
    <t>реальная</t>
  </si>
  <si>
    <t>не оказываются</t>
  </si>
  <si>
    <t>текущая</t>
  </si>
  <si>
    <t>СОГЛАСОВАНО</t>
  </si>
  <si>
    <t xml:space="preserve">Заведующая отделом образования </t>
  </si>
  <si>
    <t>Н.Г.Шипулина</t>
  </si>
  <si>
    <t>___________</t>
  </si>
  <si>
    <t>Сооружения</t>
  </si>
  <si>
    <t>Транспортные средства</t>
  </si>
  <si>
    <t>Библиотечный фонд</t>
  </si>
  <si>
    <t>Продукты питания - иное движимое имущество</t>
  </si>
  <si>
    <t>ГСМ-иное движимое имущество</t>
  </si>
  <si>
    <t>Строительные материалы- иное движимое имущество</t>
  </si>
  <si>
    <t>00007024219900903000</t>
  </si>
  <si>
    <t>00007024362111903000</t>
  </si>
  <si>
    <t>00007024362112903000</t>
  </si>
  <si>
    <t>00007025200900903000</t>
  </si>
  <si>
    <t>00007025210203903000</t>
  </si>
  <si>
    <t>00007025210216903000</t>
  </si>
  <si>
    <t>00007025210218903000</t>
  </si>
  <si>
    <t>00007025210301903000</t>
  </si>
  <si>
    <t>00007025220109022000</t>
  </si>
  <si>
    <t>00007027951100013000</t>
  </si>
  <si>
    <t>00007075226200927000</t>
  </si>
  <si>
    <t>00010035058517013000</t>
  </si>
  <si>
    <t>00007027950700022000</t>
  </si>
  <si>
    <t>Дебиторская задолженность
по выданным авансам
всего</t>
  </si>
  <si>
    <t xml:space="preserve">по выданным авансам
на прочие выплаты </t>
  </si>
  <si>
    <t>Кредиторская
задолженность по расчетам
с поставщиками
и подрядчиками, всего</t>
  </si>
  <si>
    <t>Кол-во потребителей,человек</t>
  </si>
  <si>
    <t>УТВЕРЖДАЮ__________________</t>
  </si>
  <si>
    <t>Директор</t>
  </si>
  <si>
    <t>за ним муниципального имущества</t>
  </si>
  <si>
    <t>по оплате прочих  выплат</t>
  </si>
  <si>
    <t>Образовательная деятельность</t>
  </si>
  <si>
    <t xml:space="preserve">Лицензия </t>
  </si>
  <si>
    <t>бессрочно</t>
  </si>
  <si>
    <t>Г.В.Дъячкова</t>
  </si>
  <si>
    <t>МОКУ Каменская ООШ  п.Боровица</t>
  </si>
  <si>
    <t>Свидетельство о госрегистрации</t>
  </si>
  <si>
    <t xml:space="preserve">25июля 2011 </t>
  </si>
  <si>
    <t>0240</t>
  </si>
  <si>
    <t>10.03.2011</t>
  </si>
  <si>
    <t>Серия 43-АВ №378626</t>
  </si>
  <si>
    <t>постоянно</t>
  </si>
  <si>
    <t>10.03.2012</t>
  </si>
  <si>
    <t>Серия 43-АВ №378627</t>
  </si>
  <si>
    <t xml:space="preserve">Постановление администрации Лузского района Кировской области </t>
  </si>
  <si>
    <t>1135</t>
  </si>
  <si>
    <t>29.11.2010г</t>
  </si>
  <si>
    <t>2                             1                             1                                1</t>
  </si>
  <si>
    <t>высш.кв. категория             первая кв. категория                   вторая кв. категория                б/категории</t>
  </si>
  <si>
    <t>В связи с уменьшением классов-комплектов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</si>
</sst>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49" fontId="4" fillId="0" borderId="4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4" fillId="2" borderId="4" xfId="0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Fill="1" applyBorder="1" applyAlignment="1">
      <alignment horizontal="left" wrapText="1"/>
    </xf>
    <xf numFmtId="0" fontId="5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49" fontId="3" fillId="0" borderId="9" xfId="0" applyNumberFormat="1" applyFont="1" applyFill="1" applyBorder="1" applyAlignment="1">
      <alignment horizontal="center" wrapText="1"/>
    </xf>
    <xf numFmtId="49" fontId="1" fillId="0" borderId="6" xfId="0" applyNumberFormat="1" applyFont="1" applyBorder="1" applyAlignment="1">
      <alignment horizontal="center" vertical="top"/>
    </xf>
    <xf numFmtId="49" fontId="4" fillId="0" borderId="9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/>
    </xf>
    <xf numFmtId="0" fontId="6" fillId="0" borderId="2" xfId="0" applyNumberFormat="1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2" xfId="0" applyNumberFormat="1" applyFont="1" applyFill="1" applyBorder="1" applyAlignment="1">
      <alignment horizontal="center" vertical="top"/>
    </xf>
    <xf numFmtId="0" fontId="4" fillId="0" borderId="3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Y53"/>
  <sheetViews>
    <sheetView view="pageBreakPreview" topLeftCell="A32" zoomScaleNormal="100" workbookViewId="0">
      <selection activeCell="AV53" sqref="AV53:CE53"/>
    </sheetView>
  </sheetViews>
  <sheetFormatPr defaultColWidth="0.85546875" defaultRowHeight="15.75"/>
  <cols>
    <col min="1" max="16384" width="0.85546875" style="8"/>
  </cols>
  <sheetData>
    <row r="1" spans="1:155" s="1" customFormat="1" ht="12.75">
      <c r="DE1" s="1" t="s">
        <v>7</v>
      </c>
    </row>
    <row r="2" spans="1:155" s="1" customFormat="1" ht="11.25" customHeight="1">
      <c r="DE2" s="1" t="s">
        <v>8</v>
      </c>
    </row>
    <row r="3" spans="1:155" s="1" customFormat="1" ht="11.25" customHeight="1">
      <c r="D3" s="1" t="s">
        <v>222</v>
      </c>
      <c r="H3" s="8"/>
      <c r="V3" s="1" t="s">
        <v>225</v>
      </c>
      <c r="BH3" s="1" t="s">
        <v>249</v>
      </c>
      <c r="DE3" s="1" t="s">
        <v>9</v>
      </c>
    </row>
    <row r="4" spans="1:155" s="1" customFormat="1" ht="11.25" customHeight="1">
      <c r="E4" s="1" t="s">
        <v>223</v>
      </c>
      <c r="BH4" s="1" t="s">
        <v>250</v>
      </c>
      <c r="DE4" s="1" t="s">
        <v>207</v>
      </c>
    </row>
    <row r="5" spans="1:155" s="1" customFormat="1" ht="11.25" customHeight="1">
      <c r="E5" s="1" t="s">
        <v>224</v>
      </c>
      <c r="BH5" s="1" t="s">
        <v>256</v>
      </c>
      <c r="DE5" s="1" t="s">
        <v>208</v>
      </c>
    </row>
    <row r="6" spans="1:155" s="1" customFormat="1" ht="11.25" customHeight="1">
      <c r="DE6" s="1" t="s">
        <v>209</v>
      </c>
    </row>
    <row r="7" spans="1:155" s="1" customFormat="1" ht="11.25" customHeight="1">
      <c r="DE7" s="1" t="s">
        <v>10</v>
      </c>
    </row>
    <row r="8" spans="1:155" s="1" customFormat="1" ht="11.25" customHeight="1">
      <c r="DE8" s="1" t="s">
        <v>251</v>
      </c>
    </row>
    <row r="10" spans="1:155">
      <c r="EY10" s="11"/>
    </row>
    <row r="12" spans="1:155" s="3" customFormat="1" ht="14.25" customHeight="1">
      <c r="A12" s="60" t="s">
        <v>11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</row>
    <row r="13" spans="1:155" s="3" customFormat="1" ht="14.25" customHeight="1">
      <c r="A13" s="60" t="s">
        <v>210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</row>
    <row r="14" spans="1:155" s="6" customFormat="1" ht="36.75" customHeight="1">
      <c r="BY14" s="7" t="s">
        <v>211</v>
      </c>
      <c r="BZ14" s="64" t="s">
        <v>257</v>
      </c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" t="s">
        <v>0</v>
      </c>
    </row>
    <row r="15" spans="1:155" s="4" customFormat="1" ht="13.5" customHeight="1">
      <c r="BY15" s="5"/>
      <c r="BZ15" s="65" t="s">
        <v>12</v>
      </c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</row>
    <row r="16" spans="1:155" s="3" customFormat="1" ht="13.5" customHeight="1">
      <c r="A16" s="60" t="s">
        <v>13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</row>
    <row r="18" spans="1:155">
      <c r="D18" s="67" t="s">
        <v>14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6" t="s">
        <v>172</v>
      </c>
      <c r="AR18" s="66"/>
      <c r="AS18" s="66"/>
      <c r="AT18" s="66"/>
      <c r="AU18" s="67" t="s">
        <v>15</v>
      </c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6" t="s">
        <v>172</v>
      </c>
      <c r="BR18" s="66"/>
      <c r="BS18" s="66"/>
      <c r="BT18" s="66"/>
      <c r="BU18" s="68" t="s">
        <v>1</v>
      </c>
      <c r="BV18" s="68"/>
      <c r="BW18" s="68"/>
      <c r="BX18" s="68"/>
    </row>
    <row r="20" spans="1:155" s="2" customFormat="1">
      <c r="F20" s="2" t="s">
        <v>203</v>
      </c>
    </row>
    <row r="22" spans="1:155" ht="14.25" customHeight="1">
      <c r="A22" s="47" t="s">
        <v>16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</row>
    <row r="23" spans="1:155" ht="14.25" customHeight="1">
      <c r="A23" s="47" t="s">
        <v>17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</row>
    <row r="25" spans="1:155" s="9" customFormat="1" ht="33" customHeight="1">
      <c r="A25" s="39" t="s">
        <v>4</v>
      </c>
      <c r="B25" s="40"/>
      <c r="C25" s="40"/>
      <c r="D25" s="40"/>
      <c r="E25" s="40"/>
      <c r="F25" s="40"/>
      <c r="G25" s="41"/>
      <c r="H25" s="39" t="s">
        <v>18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1"/>
      <c r="CD25" s="39" t="s">
        <v>19</v>
      </c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1"/>
    </row>
    <row r="26" spans="1:155" s="10" customFormat="1">
      <c r="A26" s="42">
        <v>1</v>
      </c>
      <c r="B26" s="43"/>
      <c r="C26" s="43"/>
      <c r="D26" s="43"/>
      <c r="E26" s="43"/>
      <c r="F26" s="43"/>
      <c r="G26" s="44"/>
      <c r="H26" s="42">
        <v>2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4"/>
      <c r="CD26" s="42">
        <v>3</v>
      </c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4"/>
    </row>
    <row r="27" spans="1:155">
      <c r="A27" s="25" t="s">
        <v>5</v>
      </c>
      <c r="B27" s="26"/>
      <c r="C27" s="26"/>
      <c r="D27" s="26"/>
      <c r="E27" s="26"/>
      <c r="F27" s="26"/>
      <c r="G27" s="27"/>
      <c r="H27" s="61" t="s">
        <v>253</v>
      </c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3"/>
      <c r="CD27" s="61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3"/>
    </row>
    <row r="28" spans="1:155">
      <c r="A28" s="25"/>
      <c r="B28" s="26"/>
      <c r="C28" s="26"/>
      <c r="D28" s="26"/>
      <c r="E28" s="26"/>
      <c r="F28" s="26"/>
      <c r="G28" s="27"/>
      <c r="H28" s="61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3"/>
      <c r="CD28" s="61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3"/>
    </row>
    <row r="30" spans="1:155" ht="14.25" customHeight="1">
      <c r="A30" s="47" t="s">
        <v>20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</row>
    <row r="31" spans="1:155" ht="14.25" customHeight="1">
      <c r="A31" s="47" t="s">
        <v>21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</row>
    <row r="33" spans="1:155" s="9" customFormat="1" ht="48" customHeight="1">
      <c r="A33" s="39" t="s">
        <v>4</v>
      </c>
      <c r="B33" s="40"/>
      <c r="C33" s="40"/>
      <c r="D33" s="40"/>
      <c r="E33" s="40"/>
      <c r="F33" s="40"/>
      <c r="G33" s="41"/>
      <c r="H33" s="39" t="s">
        <v>22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1"/>
      <c r="CD33" s="39" t="s">
        <v>23</v>
      </c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1"/>
    </row>
    <row r="34" spans="1:155" s="10" customFormat="1">
      <c r="A34" s="42">
        <v>1</v>
      </c>
      <c r="B34" s="43"/>
      <c r="C34" s="43"/>
      <c r="D34" s="43"/>
      <c r="E34" s="43"/>
      <c r="F34" s="43"/>
      <c r="G34" s="44"/>
      <c r="H34" s="42">
        <v>2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4"/>
      <c r="CD34" s="42">
        <v>3</v>
      </c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4"/>
    </row>
    <row r="35" spans="1:155">
      <c r="A35" s="25"/>
      <c r="B35" s="26"/>
      <c r="C35" s="26"/>
      <c r="D35" s="26"/>
      <c r="E35" s="26"/>
      <c r="F35" s="26"/>
      <c r="G35" s="27"/>
      <c r="H35" s="57" t="s">
        <v>220</v>
      </c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9"/>
      <c r="CD35" s="57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9"/>
    </row>
    <row r="36" spans="1:155">
      <c r="A36" s="25"/>
      <c r="B36" s="26"/>
      <c r="C36" s="26"/>
      <c r="D36" s="26"/>
      <c r="E36" s="26"/>
      <c r="F36" s="26"/>
      <c r="G36" s="27"/>
      <c r="H36" s="57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9"/>
      <c r="CD36" s="57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9"/>
    </row>
    <row r="37" spans="1:155" ht="3" customHeight="1"/>
    <row r="38" spans="1:155" s="1" customFormat="1" ht="27" customHeight="1">
      <c r="A38" s="55" t="s">
        <v>24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</row>
    <row r="40" spans="1:155" ht="14.25" customHeight="1">
      <c r="A40" s="47" t="s">
        <v>25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</row>
    <row r="41" spans="1:155" ht="1.5" customHeight="1"/>
    <row r="42" spans="1:155" s="9" customFormat="1" ht="33" customHeight="1">
      <c r="A42" s="39" t="s">
        <v>4</v>
      </c>
      <c r="B42" s="40"/>
      <c r="C42" s="40"/>
      <c r="D42" s="40"/>
      <c r="E42" s="40"/>
      <c r="F42" s="40"/>
      <c r="G42" s="41"/>
      <c r="H42" s="37" t="s">
        <v>26</v>
      </c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 t="s">
        <v>27</v>
      </c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 t="s">
        <v>28</v>
      </c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 t="s">
        <v>29</v>
      </c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</row>
    <row r="43" spans="1:155" s="14" customFormat="1">
      <c r="A43" s="42">
        <v>1</v>
      </c>
      <c r="B43" s="43"/>
      <c r="C43" s="43"/>
      <c r="D43" s="43"/>
      <c r="E43" s="43"/>
      <c r="F43" s="43"/>
      <c r="G43" s="44"/>
      <c r="H43" s="38">
        <v>2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>
        <v>3</v>
      </c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>
        <v>4</v>
      </c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>
        <v>5</v>
      </c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</row>
    <row r="44" spans="1:155" ht="29.25" customHeight="1">
      <c r="A44" s="25" t="s">
        <v>5</v>
      </c>
      <c r="B44" s="26"/>
      <c r="C44" s="26"/>
      <c r="D44" s="26"/>
      <c r="E44" s="26"/>
      <c r="F44" s="26"/>
      <c r="G44" s="27"/>
      <c r="H44" s="54" t="s">
        <v>254</v>
      </c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46" t="s">
        <v>259</v>
      </c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 t="s">
        <v>260</v>
      </c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 t="s">
        <v>255</v>
      </c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</row>
    <row r="45" spans="1:155" ht="27.75" customHeight="1">
      <c r="A45" s="25" t="s">
        <v>6</v>
      </c>
      <c r="B45" s="26"/>
      <c r="C45" s="26"/>
      <c r="D45" s="26"/>
      <c r="E45" s="26"/>
      <c r="F45" s="26"/>
      <c r="G45" s="27"/>
      <c r="H45" s="28" t="s">
        <v>258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9" t="s">
        <v>261</v>
      </c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 t="s">
        <v>262</v>
      </c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 t="s">
        <v>263</v>
      </c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</row>
    <row r="46" spans="1:155" hidden="1">
      <c r="A46" s="25" t="s">
        <v>47</v>
      </c>
      <c r="B46" s="26"/>
      <c r="C46" s="26"/>
      <c r="D46" s="26"/>
      <c r="E46" s="26"/>
      <c r="F46" s="26"/>
      <c r="G46" s="27"/>
      <c r="H46" s="28" t="s">
        <v>258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9" t="s">
        <v>264</v>
      </c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 t="s">
        <v>265</v>
      </c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 t="s">
        <v>263</v>
      </c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</row>
    <row r="47" spans="1:155" ht="31.5" customHeight="1">
      <c r="A47" s="25" t="s">
        <v>47</v>
      </c>
      <c r="B47" s="26"/>
      <c r="C47" s="26"/>
      <c r="D47" s="26"/>
      <c r="E47" s="26"/>
      <c r="F47" s="26"/>
      <c r="G47" s="27"/>
      <c r="H47" s="28" t="s">
        <v>266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9" t="s">
        <v>268</v>
      </c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 t="s">
        <v>267</v>
      </c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 t="s">
        <v>263</v>
      </c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</row>
    <row r="48" spans="1:155" ht="14.25" customHeight="1">
      <c r="A48" s="47" t="s">
        <v>30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</row>
    <row r="49" spans="1:155" ht="2.25" hidden="1" customHeight="1"/>
    <row r="50" spans="1:155" s="9" customFormat="1" ht="31.5" customHeight="1">
      <c r="A50" s="39" t="s">
        <v>4</v>
      </c>
      <c r="B50" s="40"/>
      <c r="C50" s="40"/>
      <c r="D50" s="40"/>
      <c r="E50" s="40"/>
      <c r="F50" s="40"/>
      <c r="G50" s="41"/>
      <c r="H50" s="39" t="s">
        <v>33</v>
      </c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1"/>
      <c r="AV50" s="31" t="s">
        <v>34</v>
      </c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3"/>
      <c r="CF50" s="39" t="s">
        <v>36</v>
      </c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1"/>
      <c r="ED50" s="31" t="s">
        <v>38</v>
      </c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3"/>
    </row>
    <row r="51" spans="1:155" s="9" customFormat="1" ht="31.5" customHeight="1">
      <c r="A51" s="39"/>
      <c r="B51" s="40"/>
      <c r="C51" s="40"/>
      <c r="D51" s="40"/>
      <c r="E51" s="40"/>
      <c r="F51" s="40"/>
      <c r="G51" s="41"/>
      <c r="H51" s="37" t="s">
        <v>31</v>
      </c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 t="s">
        <v>32</v>
      </c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4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6"/>
      <c r="CF51" s="37" t="s">
        <v>35</v>
      </c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 t="s">
        <v>37</v>
      </c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4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6"/>
    </row>
    <row r="52" spans="1:155" s="15" customFormat="1">
      <c r="A52" s="42">
        <v>1</v>
      </c>
      <c r="B52" s="43"/>
      <c r="C52" s="43"/>
      <c r="D52" s="43"/>
      <c r="E52" s="43"/>
      <c r="F52" s="43"/>
      <c r="G52" s="44"/>
      <c r="H52" s="38">
        <v>2</v>
      </c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>
        <v>3</v>
      </c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>
        <v>4</v>
      </c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51">
        <v>5</v>
      </c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3"/>
      <c r="DH52" s="38">
        <v>6</v>
      </c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>
        <v>7</v>
      </c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</row>
    <row r="53" spans="1:155" ht="75.75" customHeight="1">
      <c r="A53" s="25" t="s">
        <v>5</v>
      </c>
      <c r="B53" s="26"/>
      <c r="C53" s="26"/>
      <c r="D53" s="26"/>
      <c r="E53" s="26"/>
      <c r="F53" s="26"/>
      <c r="G53" s="27"/>
      <c r="H53" s="30">
        <v>8.2200000000000006</v>
      </c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>
        <v>6.4</v>
      </c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45" t="s">
        <v>271</v>
      </c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 t="s">
        <v>270</v>
      </c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8" t="s">
        <v>269</v>
      </c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50"/>
      <c r="ED53" s="30">
        <v>14240</v>
      </c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</row>
  </sheetData>
  <mergeCells count="95">
    <mergeCell ref="BZ14:ER14"/>
    <mergeCell ref="BZ15:ER15"/>
    <mergeCell ref="A16:EY16"/>
    <mergeCell ref="AQ18:AT18"/>
    <mergeCell ref="BQ18:BT18"/>
    <mergeCell ref="AU18:BP18"/>
    <mergeCell ref="D18:AP18"/>
    <mergeCell ref="BU18:BX18"/>
    <mergeCell ref="CD25:EY25"/>
    <mergeCell ref="H26:CC26"/>
    <mergeCell ref="CD26:EY26"/>
    <mergeCell ref="A25:G25"/>
    <mergeCell ref="A26:G26"/>
    <mergeCell ref="A13:EY13"/>
    <mergeCell ref="A12:EY12"/>
    <mergeCell ref="H35:CC35"/>
    <mergeCell ref="CD35:EY35"/>
    <mergeCell ref="A35:G35"/>
    <mergeCell ref="A22:EY22"/>
    <mergeCell ref="A23:EY23"/>
    <mergeCell ref="CD28:EY28"/>
    <mergeCell ref="A30:EY30"/>
    <mergeCell ref="A31:EY31"/>
    <mergeCell ref="H27:CC27"/>
    <mergeCell ref="CD27:EY27"/>
    <mergeCell ref="H28:CC28"/>
    <mergeCell ref="A27:G27"/>
    <mergeCell ref="A28:G28"/>
    <mergeCell ref="H25:CC25"/>
    <mergeCell ref="A36:G36"/>
    <mergeCell ref="H36:CC36"/>
    <mergeCell ref="CD36:EY36"/>
    <mergeCell ref="CD33:EY33"/>
    <mergeCell ref="A33:G33"/>
    <mergeCell ref="H33:CC33"/>
    <mergeCell ref="A34:G34"/>
    <mergeCell ref="H34:CC34"/>
    <mergeCell ref="CD34:EY34"/>
    <mergeCell ref="H42:BJ42"/>
    <mergeCell ref="H43:BJ43"/>
    <mergeCell ref="H44:BJ44"/>
    <mergeCell ref="H45:BJ45"/>
    <mergeCell ref="A38:EY38"/>
    <mergeCell ref="A40:EY40"/>
    <mergeCell ref="A42:G42"/>
    <mergeCell ref="A43:G43"/>
    <mergeCell ref="BK42:CO42"/>
    <mergeCell ref="BK43:CO43"/>
    <mergeCell ref="CP42:DT42"/>
    <mergeCell ref="DU42:EY42"/>
    <mergeCell ref="CP43:DT43"/>
    <mergeCell ref="A48:EY48"/>
    <mergeCell ref="DU43:EY43"/>
    <mergeCell ref="CP44:DT44"/>
    <mergeCell ref="DU44:EY44"/>
    <mergeCell ref="AB52:AU52"/>
    <mergeCell ref="CF50:EC50"/>
    <mergeCell ref="CF52:DG52"/>
    <mergeCell ref="ED52:EY52"/>
    <mergeCell ref="BK44:CO44"/>
    <mergeCell ref="BK45:CO45"/>
    <mergeCell ref="CP45:DT45"/>
    <mergeCell ref="DU45:EY45"/>
    <mergeCell ref="A44:G44"/>
    <mergeCell ref="A45:G45"/>
    <mergeCell ref="A50:G50"/>
    <mergeCell ref="A52:G52"/>
    <mergeCell ref="A53:G53"/>
    <mergeCell ref="AB51:AU51"/>
    <mergeCell ref="AV53:CE53"/>
    <mergeCell ref="A51:G51"/>
    <mergeCell ref="H51:AA51"/>
    <mergeCell ref="AV50:CE51"/>
    <mergeCell ref="AB53:AU53"/>
    <mergeCell ref="ED53:EY53"/>
    <mergeCell ref="ED50:EY51"/>
    <mergeCell ref="DH51:EC51"/>
    <mergeCell ref="DH52:EC52"/>
    <mergeCell ref="H52:AA52"/>
    <mergeCell ref="H53:AA53"/>
    <mergeCell ref="H50:AU50"/>
    <mergeCell ref="AV52:CE52"/>
    <mergeCell ref="CF51:DG51"/>
    <mergeCell ref="DH53:EC53"/>
    <mergeCell ref="CF53:DG53"/>
    <mergeCell ref="A47:G47"/>
    <mergeCell ref="H47:BJ47"/>
    <mergeCell ref="BK47:CO47"/>
    <mergeCell ref="CP47:DT47"/>
    <mergeCell ref="DU47:EY47"/>
    <mergeCell ref="A46:G46"/>
    <mergeCell ref="H46:BJ46"/>
    <mergeCell ref="BK46:CO46"/>
    <mergeCell ref="CP46:DT46"/>
    <mergeCell ref="DU46:EY46"/>
  </mergeCells>
  <pageMargins left="0.78740157480314965" right="0.70866141732283472" top="0.23622047244094491" bottom="0.23622047244094491" header="0.19685039370078741" footer="0.19685039370078741"/>
  <pageSetup paperSize="9" orientation="landscape" r:id="rId1"/>
  <headerFooter alignWithMargins="0">
    <oddHeader>&amp;Ф</oddHeader>
  </headerFooter>
  <rowBreaks count="1" manualBreakCount="1">
    <brk id="29" max="15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EY78"/>
  <sheetViews>
    <sheetView view="pageBreakPreview" topLeftCell="A54" zoomScaleNormal="100" workbookViewId="0">
      <selection activeCell="BD27" sqref="BD27:BY27"/>
    </sheetView>
  </sheetViews>
  <sheetFormatPr defaultColWidth="0.85546875" defaultRowHeight="15.75"/>
  <cols>
    <col min="1" max="114" width="0.85546875" style="8"/>
    <col min="115" max="115" width="0.5703125" style="8" customWidth="1"/>
    <col min="116" max="118" width="0.85546875" style="8"/>
    <col min="119" max="119" width="0.42578125" style="8" customWidth="1"/>
    <col min="120" max="16384" width="0.85546875" style="8"/>
  </cols>
  <sheetData>
    <row r="1" spans="1:155" s="2" customFormat="1">
      <c r="G1" s="2" t="s">
        <v>204</v>
      </c>
    </row>
    <row r="2" spans="1:155" ht="13.5" customHeight="1"/>
    <row r="3" spans="1:155" ht="14.25" customHeight="1">
      <c r="A3" s="47" t="s">
        <v>39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</row>
    <row r="4" spans="1:155" ht="14.25" customHeight="1">
      <c r="A4" s="47" t="s">
        <v>40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</row>
    <row r="5" spans="1:155" ht="13.5" customHeight="1"/>
    <row r="6" spans="1:155" s="17" customFormat="1" ht="15.75" customHeight="1">
      <c r="A6" s="98" t="s">
        <v>206</v>
      </c>
      <c r="B6" s="99"/>
      <c r="C6" s="99"/>
      <c r="D6" s="99"/>
      <c r="E6" s="99"/>
      <c r="F6" s="99"/>
      <c r="G6" s="99"/>
      <c r="H6" s="98" t="s">
        <v>60</v>
      </c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100"/>
      <c r="AH6" s="95" t="s">
        <v>42</v>
      </c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7"/>
      <c r="CQ6" s="95" t="s">
        <v>43</v>
      </c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7"/>
    </row>
    <row r="7" spans="1:155" s="17" customFormat="1" ht="91.5" customHeight="1">
      <c r="A7" s="106"/>
      <c r="B7" s="107"/>
      <c r="C7" s="107"/>
      <c r="D7" s="107"/>
      <c r="E7" s="107"/>
      <c r="F7" s="107"/>
      <c r="G7" s="107"/>
      <c r="H7" s="108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10"/>
      <c r="AH7" s="98" t="s">
        <v>44</v>
      </c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100"/>
      <c r="BD7" s="98" t="s">
        <v>45</v>
      </c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100"/>
      <c r="BZ7" s="98" t="s">
        <v>46</v>
      </c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100"/>
      <c r="CQ7" s="98" t="s">
        <v>44</v>
      </c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100"/>
      <c r="DM7" s="98" t="s">
        <v>45</v>
      </c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100"/>
      <c r="EI7" s="98" t="s">
        <v>46</v>
      </c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100"/>
    </row>
    <row r="8" spans="1:155" s="18" customFormat="1" ht="14.25" customHeight="1">
      <c r="A8" s="104">
        <v>1</v>
      </c>
      <c r="B8" s="105"/>
      <c r="C8" s="105"/>
      <c r="D8" s="105"/>
      <c r="E8" s="105"/>
      <c r="F8" s="105"/>
      <c r="G8" s="105"/>
      <c r="H8" s="101">
        <v>2</v>
      </c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3"/>
      <c r="AH8" s="101">
        <v>3</v>
      </c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3"/>
      <c r="BD8" s="101">
        <v>4</v>
      </c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3"/>
      <c r="BZ8" s="101">
        <v>5</v>
      </c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3"/>
      <c r="CQ8" s="101">
        <v>6</v>
      </c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3"/>
      <c r="DM8" s="101">
        <v>7</v>
      </c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3"/>
      <c r="EI8" s="101">
        <v>8</v>
      </c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3"/>
    </row>
    <row r="9" spans="1:155" s="19" customFormat="1" ht="14.25" customHeight="1">
      <c r="A9" s="76" t="s">
        <v>5</v>
      </c>
      <c r="B9" s="77"/>
      <c r="C9" s="77"/>
      <c r="D9" s="77"/>
      <c r="E9" s="77"/>
      <c r="F9" s="77"/>
      <c r="G9" s="77"/>
      <c r="H9" s="78" t="s">
        <v>41</v>
      </c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>
        <f>AH11+AH12+AH13+AH14+AH15+AH16+AH17</f>
        <v>1526112.35</v>
      </c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1"/>
      <c r="BD9" s="75">
        <f>BD11+BD12+BD13+BD14+BD15+BD16+BD17</f>
        <v>1235605.04</v>
      </c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82">
        <f>BD9/AH9*100-100</f>
        <v>-19.035774790761636</v>
      </c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</row>
    <row r="10" spans="1:155" s="19" customFormat="1" ht="14.25" customHeight="1">
      <c r="A10" s="76"/>
      <c r="B10" s="77"/>
      <c r="C10" s="77"/>
      <c r="D10" s="77"/>
      <c r="E10" s="77"/>
      <c r="F10" s="77"/>
      <c r="G10" s="77"/>
      <c r="H10" s="78" t="s">
        <v>53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9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1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</row>
    <row r="11" spans="1:155" s="19" customFormat="1" ht="14.25" customHeight="1">
      <c r="A11" s="76"/>
      <c r="B11" s="77"/>
      <c r="C11" s="77"/>
      <c r="D11" s="77"/>
      <c r="E11" s="77"/>
      <c r="F11" s="77"/>
      <c r="G11" s="77"/>
      <c r="H11" s="86" t="s">
        <v>213</v>
      </c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79">
        <v>1179565</v>
      </c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1"/>
      <c r="BD11" s="75">
        <v>673827</v>
      </c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82">
        <f t="shared" ref="BZ11:BZ16" si="0">BD11/AH11*100-100</f>
        <v>-42.874958141348721</v>
      </c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</row>
    <row r="12" spans="1:155" s="19" customFormat="1" ht="14.25" customHeight="1">
      <c r="A12" s="76"/>
      <c r="B12" s="77"/>
      <c r="C12" s="77"/>
      <c r="D12" s="77"/>
      <c r="E12" s="77"/>
      <c r="F12" s="77"/>
      <c r="G12" s="77"/>
      <c r="H12" s="83" t="s">
        <v>226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  <c r="AH12" s="79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1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</row>
    <row r="13" spans="1:155" s="19" customFormat="1" ht="17.25" customHeight="1">
      <c r="A13" s="76"/>
      <c r="B13" s="77"/>
      <c r="C13" s="77"/>
      <c r="D13" s="77"/>
      <c r="E13" s="77"/>
      <c r="F13" s="77"/>
      <c r="G13" s="77"/>
      <c r="H13" s="83" t="s">
        <v>214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5"/>
      <c r="AH13" s="79">
        <v>262572.59999999998</v>
      </c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1"/>
      <c r="BD13" s="79">
        <v>438163.67</v>
      </c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1"/>
      <c r="BZ13" s="82">
        <f t="shared" si="0"/>
        <v>66.87334093504046</v>
      </c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</row>
    <row r="14" spans="1:155" s="19" customFormat="1" ht="17.25" customHeight="1">
      <c r="A14" s="76"/>
      <c r="B14" s="77"/>
      <c r="C14" s="77"/>
      <c r="D14" s="77"/>
      <c r="E14" s="77"/>
      <c r="F14" s="77"/>
      <c r="G14" s="77"/>
      <c r="H14" s="83" t="s">
        <v>227</v>
      </c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5"/>
      <c r="AH14" s="79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1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</row>
    <row r="15" spans="1:155" s="19" customFormat="1" ht="24.75" customHeight="1">
      <c r="A15" s="76"/>
      <c r="B15" s="77"/>
      <c r="C15" s="77"/>
      <c r="D15" s="77"/>
      <c r="E15" s="77"/>
      <c r="F15" s="77"/>
      <c r="G15" s="77"/>
      <c r="H15" s="83" t="s">
        <v>215</v>
      </c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5"/>
      <c r="AH15" s="79">
        <v>25064.79</v>
      </c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1"/>
      <c r="BD15" s="75">
        <v>19464.79</v>
      </c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82">
        <f t="shared" si="0"/>
        <v>-22.342098218257561</v>
      </c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</row>
    <row r="16" spans="1:155" s="19" customFormat="1" ht="24.75" customHeight="1">
      <c r="A16" s="76"/>
      <c r="B16" s="77"/>
      <c r="C16" s="77"/>
      <c r="D16" s="77"/>
      <c r="E16" s="77"/>
      <c r="F16" s="77"/>
      <c r="G16" s="77"/>
      <c r="H16" s="83" t="s">
        <v>228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5"/>
      <c r="AH16" s="79">
        <v>58909.96</v>
      </c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1"/>
      <c r="BD16" s="79">
        <v>104149.58</v>
      </c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1"/>
      <c r="BZ16" s="82">
        <f t="shared" si="0"/>
        <v>76.794518278403189</v>
      </c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</row>
    <row r="17" spans="1:155" s="19" customFormat="1" ht="14.25" customHeight="1">
      <c r="A17" s="76"/>
      <c r="B17" s="77"/>
      <c r="C17" s="77"/>
      <c r="D17" s="77"/>
      <c r="E17" s="77"/>
      <c r="F17" s="77"/>
      <c r="G17" s="77"/>
      <c r="H17" s="83" t="s">
        <v>216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5"/>
      <c r="AH17" s="79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1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</row>
    <row r="18" spans="1:155" s="20" customFormat="1" ht="29.25" customHeight="1">
      <c r="A18" s="76" t="s">
        <v>6</v>
      </c>
      <c r="B18" s="77"/>
      <c r="C18" s="77"/>
      <c r="D18" s="77"/>
      <c r="E18" s="77"/>
      <c r="F18" s="77"/>
      <c r="G18" s="77"/>
      <c r="H18" s="78" t="s">
        <v>63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9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1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</row>
    <row r="19" spans="1:155" s="20" customFormat="1" ht="26.25" customHeight="1">
      <c r="A19" s="76" t="s">
        <v>47</v>
      </c>
      <c r="B19" s="77"/>
      <c r="C19" s="77"/>
      <c r="D19" s="77"/>
      <c r="E19" s="77"/>
      <c r="F19" s="77"/>
      <c r="G19" s="77"/>
      <c r="H19" s="78" t="s">
        <v>54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9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1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</row>
    <row r="20" spans="1:155" s="20" customFormat="1" ht="14.25" customHeight="1">
      <c r="A20" s="76"/>
      <c r="B20" s="77"/>
      <c r="C20" s="77"/>
      <c r="D20" s="77"/>
      <c r="E20" s="77"/>
      <c r="F20" s="77"/>
      <c r="G20" s="77"/>
      <c r="H20" s="78" t="s">
        <v>53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9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1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</row>
    <row r="21" spans="1:155" s="20" customFormat="1" ht="14.25" customHeight="1">
      <c r="A21" s="76" t="s">
        <v>48</v>
      </c>
      <c r="B21" s="77"/>
      <c r="C21" s="77"/>
      <c r="D21" s="77"/>
      <c r="E21" s="77"/>
      <c r="F21" s="77"/>
      <c r="G21" s="77"/>
      <c r="H21" s="78" t="s">
        <v>55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9">
        <f>AH23+AH24+AH25+AH26+AH27+AH28</f>
        <v>1473503.68</v>
      </c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1"/>
      <c r="BD21" s="75">
        <f>BD23+BD24+BD25+BD26+BD27+BD28</f>
        <v>1143215.83</v>
      </c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82">
        <f t="shared" ref="BZ21:BZ27" si="1">BD21/AH21*100-100</f>
        <v>-22.415135739599918</v>
      </c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</row>
    <row r="22" spans="1:155" s="20" customFormat="1" ht="14.25" customHeight="1">
      <c r="A22" s="76"/>
      <c r="B22" s="77"/>
      <c r="C22" s="77"/>
      <c r="D22" s="77"/>
      <c r="E22" s="77"/>
      <c r="F22" s="77"/>
      <c r="G22" s="77"/>
      <c r="H22" s="78" t="s">
        <v>53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9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1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</row>
    <row r="23" spans="1:155" s="19" customFormat="1" ht="14.25" customHeight="1">
      <c r="A23" s="76"/>
      <c r="B23" s="77"/>
      <c r="C23" s="77"/>
      <c r="D23" s="77"/>
      <c r="E23" s="77"/>
      <c r="F23" s="77"/>
      <c r="G23" s="77"/>
      <c r="H23" s="86" t="s">
        <v>213</v>
      </c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79">
        <v>1179565</v>
      </c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1"/>
      <c r="BD23" s="79">
        <v>673827</v>
      </c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1"/>
      <c r="BZ23" s="82">
        <f t="shared" si="1"/>
        <v>-42.874958141348721</v>
      </c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</row>
    <row r="24" spans="1:155" s="19" customFormat="1" ht="17.25" customHeight="1">
      <c r="A24" s="76"/>
      <c r="B24" s="77"/>
      <c r="C24" s="77"/>
      <c r="D24" s="77"/>
      <c r="E24" s="77"/>
      <c r="F24" s="77"/>
      <c r="G24" s="77"/>
      <c r="H24" s="83" t="s">
        <v>214</v>
      </c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5"/>
      <c r="AH24" s="79">
        <v>211397.88</v>
      </c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1"/>
      <c r="BD24" s="75">
        <v>345774.46</v>
      </c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82">
        <f t="shared" si="1"/>
        <v>63.565717877587048</v>
      </c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</row>
    <row r="25" spans="1:155" s="19" customFormat="1" ht="17.25" customHeight="1">
      <c r="A25" s="76"/>
      <c r="B25" s="77"/>
      <c r="C25" s="77"/>
      <c r="D25" s="77"/>
      <c r="E25" s="77"/>
      <c r="F25" s="77"/>
      <c r="G25" s="77"/>
      <c r="H25" s="83" t="s">
        <v>226</v>
      </c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5"/>
      <c r="AH25" s="79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1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</row>
    <row r="26" spans="1:155" s="19" customFormat="1" ht="24.75" customHeight="1">
      <c r="A26" s="76"/>
      <c r="B26" s="77"/>
      <c r="C26" s="77"/>
      <c r="D26" s="77"/>
      <c r="E26" s="77"/>
      <c r="F26" s="77"/>
      <c r="G26" s="77"/>
      <c r="H26" s="83" t="s">
        <v>215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5"/>
      <c r="AH26" s="79">
        <v>26954.77</v>
      </c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1"/>
      <c r="BD26" s="75">
        <f>BD15</f>
        <v>19464.79</v>
      </c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82">
        <f t="shared" si="1"/>
        <v>-27.78721539823934</v>
      </c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</row>
    <row r="27" spans="1:155" s="19" customFormat="1" ht="24.75" customHeight="1">
      <c r="A27" s="76"/>
      <c r="B27" s="77"/>
      <c r="C27" s="77"/>
      <c r="D27" s="77"/>
      <c r="E27" s="77"/>
      <c r="F27" s="77"/>
      <c r="G27" s="77"/>
      <c r="H27" s="83" t="s">
        <v>228</v>
      </c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5"/>
      <c r="AH27" s="79">
        <v>55586.03</v>
      </c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1"/>
      <c r="BD27" s="79">
        <f>BD16</f>
        <v>104149.58</v>
      </c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1"/>
      <c r="BZ27" s="82">
        <f t="shared" si="1"/>
        <v>87.366465998741063</v>
      </c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</row>
    <row r="28" spans="1:155" s="19" customFormat="1" ht="14.25" customHeight="1">
      <c r="A28" s="76"/>
      <c r="B28" s="77"/>
      <c r="C28" s="77"/>
      <c r="D28" s="77"/>
      <c r="E28" s="77"/>
      <c r="F28" s="77"/>
      <c r="G28" s="77"/>
      <c r="H28" s="83" t="s">
        <v>216</v>
      </c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5"/>
      <c r="AH28" s="79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1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</row>
    <row r="29" spans="1:155" s="20" customFormat="1" ht="14.25" customHeight="1">
      <c r="A29" s="76" t="s">
        <v>49</v>
      </c>
      <c r="B29" s="77"/>
      <c r="C29" s="77"/>
      <c r="D29" s="77"/>
      <c r="E29" s="77"/>
      <c r="F29" s="77"/>
      <c r="G29" s="77"/>
      <c r="H29" s="78" t="s">
        <v>56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9">
        <f>AH31+AH32+AH33+AH34+AH35</f>
        <v>57458.97</v>
      </c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1"/>
      <c r="BD29" s="75">
        <f>BD31+BD32+BD33+BD34+BD35</f>
        <v>84167.88</v>
      </c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82">
        <f t="shared" ref="BZ29:BZ34" si="2">BD29/AH29*100-100</f>
        <v>46.483447231998781</v>
      </c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</row>
    <row r="30" spans="1:155" s="20" customFormat="1" ht="14.25" customHeight="1">
      <c r="A30" s="76"/>
      <c r="B30" s="77"/>
      <c r="C30" s="77"/>
      <c r="D30" s="77"/>
      <c r="E30" s="77"/>
      <c r="F30" s="77"/>
      <c r="G30" s="77"/>
      <c r="H30" s="78" t="s">
        <v>53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9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1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</row>
    <row r="31" spans="1:155" s="20" customFormat="1" ht="30.75" customHeight="1">
      <c r="A31" s="76"/>
      <c r="B31" s="77"/>
      <c r="C31" s="77"/>
      <c r="D31" s="77"/>
      <c r="E31" s="77"/>
      <c r="F31" s="77"/>
      <c r="G31" s="77"/>
      <c r="H31" s="78" t="s">
        <v>229</v>
      </c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9">
        <v>6748.55</v>
      </c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1"/>
      <c r="BD31" s="75">
        <v>15772</v>
      </c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82">
        <f t="shared" si="2"/>
        <v>133.70946351438454</v>
      </c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</row>
    <row r="32" spans="1:155" s="20" customFormat="1" ht="29.25" customHeight="1">
      <c r="A32" s="76"/>
      <c r="B32" s="77"/>
      <c r="C32" s="77"/>
      <c r="D32" s="77"/>
      <c r="E32" s="77"/>
      <c r="F32" s="77"/>
      <c r="G32" s="77"/>
      <c r="H32" s="78" t="s">
        <v>230</v>
      </c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9">
        <v>11200</v>
      </c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1"/>
      <c r="BD32" s="75">
        <v>17670</v>
      </c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82">
        <f t="shared" si="2"/>
        <v>57.767857142857139</v>
      </c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</row>
    <row r="33" spans="1:155" s="20" customFormat="1" ht="53.25" customHeight="1">
      <c r="A33" s="76"/>
      <c r="B33" s="77"/>
      <c r="C33" s="77"/>
      <c r="D33" s="77"/>
      <c r="E33" s="77"/>
      <c r="F33" s="77"/>
      <c r="G33" s="77"/>
      <c r="H33" s="78" t="s">
        <v>231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9">
        <v>6093</v>
      </c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1"/>
      <c r="BD33" s="75">
        <v>7867</v>
      </c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82">
        <f t="shared" si="2"/>
        <v>29.115378302970612</v>
      </c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</row>
    <row r="34" spans="1:155" s="20" customFormat="1" ht="30.75" customHeight="1">
      <c r="A34" s="76"/>
      <c r="B34" s="77"/>
      <c r="C34" s="77"/>
      <c r="D34" s="77"/>
      <c r="E34" s="77"/>
      <c r="F34" s="77"/>
      <c r="G34" s="77"/>
      <c r="H34" s="78" t="s">
        <v>217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9">
        <v>35</v>
      </c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1"/>
      <c r="BD34" s="75">
        <v>35</v>
      </c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82">
        <f t="shared" si="2"/>
        <v>0</v>
      </c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</row>
    <row r="35" spans="1:155" s="20" customFormat="1" ht="45" customHeight="1">
      <c r="A35" s="76"/>
      <c r="B35" s="77"/>
      <c r="C35" s="77"/>
      <c r="D35" s="77"/>
      <c r="E35" s="77"/>
      <c r="F35" s="77"/>
      <c r="G35" s="77"/>
      <c r="H35" s="78" t="s">
        <v>218</v>
      </c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9">
        <v>33382.42</v>
      </c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1"/>
      <c r="BD35" s="75">
        <v>42823.88</v>
      </c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82">
        <f>BD35/AH35*100-100</f>
        <v>28.282730850549484</v>
      </c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</row>
    <row r="36" spans="1:155" s="20" customFormat="1" ht="17.25" customHeight="1">
      <c r="A36" s="76" t="s">
        <v>50</v>
      </c>
      <c r="B36" s="77"/>
      <c r="C36" s="77"/>
      <c r="D36" s="77"/>
      <c r="E36" s="77"/>
      <c r="F36" s="77"/>
      <c r="G36" s="77"/>
      <c r="H36" s="78" t="s">
        <v>57</v>
      </c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9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1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</row>
    <row r="37" spans="1:155" s="20" customFormat="1" ht="15" customHeight="1">
      <c r="A37" s="76"/>
      <c r="B37" s="77"/>
      <c r="C37" s="77"/>
      <c r="D37" s="77"/>
      <c r="E37" s="77"/>
      <c r="F37" s="77"/>
      <c r="G37" s="77"/>
      <c r="H37" s="78" t="s">
        <v>53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9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1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</row>
    <row r="38" spans="1:155" s="20" customFormat="1" ht="20.25" customHeight="1">
      <c r="A38" s="76" t="s">
        <v>51</v>
      </c>
      <c r="B38" s="77"/>
      <c r="C38" s="77"/>
      <c r="D38" s="77"/>
      <c r="E38" s="77"/>
      <c r="F38" s="77"/>
      <c r="G38" s="77"/>
      <c r="H38" s="78" t="s">
        <v>64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9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1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</row>
    <row r="39" spans="1:155" s="20" customFormat="1" ht="22.5" customHeight="1">
      <c r="A39" s="76" t="s">
        <v>52</v>
      </c>
      <c r="B39" s="77"/>
      <c r="C39" s="77"/>
      <c r="D39" s="77"/>
      <c r="E39" s="77"/>
      <c r="F39" s="77"/>
      <c r="G39" s="77"/>
      <c r="H39" s="78" t="s">
        <v>58</v>
      </c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9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1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</row>
    <row r="40" spans="1:155" s="20" customFormat="1" ht="15">
      <c r="A40" s="76"/>
      <c r="B40" s="77"/>
      <c r="C40" s="77"/>
      <c r="D40" s="77"/>
      <c r="E40" s="77"/>
      <c r="F40" s="77"/>
      <c r="G40" s="77"/>
      <c r="H40" s="78" t="s">
        <v>53</v>
      </c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9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1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</row>
    <row r="41" spans="1:155" s="20" customFormat="1" ht="15">
      <c r="A41" s="76"/>
      <c r="B41" s="77"/>
      <c r="C41" s="77"/>
      <c r="D41" s="77"/>
      <c r="E41" s="77"/>
      <c r="F41" s="77"/>
      <c r="G41" s="77"/>
      <c r="H41" s="78" t="s">
        <v>59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9">
        <f>AH9+AH29</f>
        <v>1583571.32</v>
      </c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1"/>
      <c r="BD41" s="75">
        <f>BD9+BD29</f>
        <v>1319772.92</v>
      </c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82">
        <f>BD41/AH41*100-100</f>
        <v>-16.65844769151289</v>
      </c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</row>
    <row r="43" spans="1:155" ht="14.25" customHeight="1">
      <c r="A43" s="47" t="s">
        <v>61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</row>
    <row r="44" spans="1:155" ht="14.25" customHeight="1">
      <c r="A44" s="47" t="s">
        <v>62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</row>
    <row r="46" spans="1:155" s="9" customFormat="1" ht="48" customHeight="1">
      <c r="A46" s="39" t="s">
        <v>4</v>
      </c>
      <c r="B46" s="40"/>
      <c r="C46" s="40"/>
      <c r="D46" s="40"/>
      <c r="E46" s="40"/>
      <c r="F46" s="40"/>
      <c r="G46" s="41"/>
      <c r="H46" s="39" t="s">
        <v>198</v>
      </c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1"/>
      <c r="AS46" s="39" t="s">
        <v>65</v>
      </c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1"/>
      <c r="CD46" s="39" t="s">
        <v>66</v>
      </c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1"/>
      <c r="DO46" s="39" t="s">
        <v>67</v>
      </c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1"/>
    </row>
    <row r="47" spans="1:155" s="15" customFormat="1">
      <c r="A47" s="42">
        <v>1</v>
      </c>
      <c r="B47" s="43"/>
      <c r="C47" s="43"/>
      <c r="D47" s="43"/>
      <c r="E47" s="43"/>
      <c r="F47" s="43"/>
      <c r="G47" s="44"/>
      <c r="H47" s="51">
        <v>2</v>
      </c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3"/>
      <c r="AS47" s="51">
        <v>3</v>
      </c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3"/>
      <c r="CD47" s="51">
        <v>4</v>
      </c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3"/>
      <c r="DO47" s="51">
        <v>5</v>
      </c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3"/>
    </row>
    <row r="48" spans="1:155" s="15" customFormat="1">
      <c r="A48" s="25" t="s">
        <v>5</v>
      </c>
      <c r="B48" s="26"/>
      <c r="C48" s="26"/>
      <c r="D48" s="26"/>
      <c r="E48" s="26"/>
      <c r="F48" s="26"/>
      <c r="G48" s="27"/>
      <c r="H48" s="25" t="s">
        <v>232</v>
      </c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7"/>
      <c r="AS48" s="69">
        <v>203454.28</v>
      </c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1"/>
      <c r="CD48" s="69">
        <v>201976.18</v>
      </c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1"/>
      <c r="DO48" s="72">
        <f>CD48/AS48*100</f>
        <v>99.273497711623463</v>
      </c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4"/>
    </row>
    <row r="49" spans="1:155" s="15" customFormat="1">
      <c r="A49" s="25" t="s">
        <v>6</v>
      </c>
      <c r="B49" s="26"/>
      <c r="C49" s="26"/>
      <c r="D49" s="26"/>
      <c r="E49" s="26"/>
      <c r="F49" s="26"/>
      <c r="G49" s="27"/>
      <c r="H49" s="25" t="s">
        <v>233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7"/>
      <c r="AS49" s="69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1"/>
      <c r="CD49" s="69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1"/>
      <c r="DO49" s="72" t="e">
        <f>CD49/AS49*100</f>
        <v>#DIV/0!</v>
      </c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4"/>
    </row>
    <row r="50" spans="1:155" s="15" customFormat="1">
      <c r="A50" s="25" t="s">
        <v>47</v>
      </c>
      <c r="B50" s="26"/>
      <c r="C50" s="26"/>
      <c r="D50" s="26"/>
      <c r="E50" s="26"/>
      <c r="F50" s="26"/>
      <c r="G50" s="27"/>
      <c r="H50" s="25" t="s">
        <v>234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7"/>
      <c r="AS50" s="69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1"/>
      <c r="CD50" s="69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1"/>
      <c r="DO50" s="72" t="e">
        <f t="shared" ref="DO50:DO60" si="3">CD50/AS50*100</f>
        <v>#DIV/0!</v>
      </c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4"/>
    </row>
    <row r="51" spans="1:155">
      <c r="A51" s="25" t="s">
        <v>48</v>
      </c>
      <c r="B51" s="26"/>
      <c r="C51" s="26"/>
      <c r="D51" s="26"/>
      <c r="E51" s="26"/>
      <c r="F51" s="26"/>
      <c r="G51" s="27"/>
      <c r="H51" s="25" t="s">
        <v>235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7"/>
      <c r="AS51" s="69">
        <v>24062.93</v>
      </c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1"/>
      <c r="CD51" s="69">
        <v>24062.93</v>
      </c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1"/>
      <c r="DO51" s="72">
        <f>CD51/AS51*100</f>
        <v>100</v>
      </c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4"/>
    </row>
    <row r="52" spans="1:155">
      <c r="A52" s="25" t="s">
        <v>49</v>
      </c>
      <c r="B52" s="26"/>
      <c r="C52" s="26"/>
      <c r="D52" s="26"/>
      <c r="E52" s="26"/>
      <c r="F52" s="26"/>
      <c r="G52" s="27"/>
      <c r="H52" s="25" t="s">
        <v>236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7"/>
      <c r="AS52" s="69">
        <v>2335788.42</v>
      </c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1"/>
      <c r="CD52" s="69">
        <v>2335788.42</v>
      </c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1"/>
      <c r="DO52" s="72">
        <f>CD52/AS52*100</f>
        <v>100</v>
      </c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4"/>
    </row>
    <row r="53" spans="1:155">
      <c r="A53" s="25" t="s">
        <v>50</v>
      </c>
      <c r="B53" s="26"/>
      <c r="C53" s="26"/>
      <c r="D53" s="26"/>
      <c r="E53" s="26"/>
      <c r="F53" s="26"/>
      <c r="G53" s="27"/>
      <c r="H53" s="25" t="s">
        <v>237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7"/>
      <c r="AS53" s="69">
        <v>26072.25</v>
      </c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1"/>
      <c r="CD53" s="69">
        <v>26072.25</v>
      </c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1"/>
      <c r="DO53" s="72">
        <f>CD53/AS53*100</f>
        <v>100</v>
      </c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4"/>
    </row>
    <row r="54" spans="1:155">
      <c r="A54" s="25" t="s">
        <v>51</v>
      </c>
      <c r="B54" s="26"/>
      <c r="C54" s="26"/>
      <c r="D54" s="26"/>
      <c r="E54" s="26"/>
      <c r="F54" s="26"/>
      <c r="G54" s="27"/>
      <c r="H54" s="25" t="s">
        <v>238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7"/>
      <c r="AS54" s="69">
        <v>1055</v>
      </c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1"/>
      <c r="CD54" s="69">
        <v>1055</v>
      </c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1"/>
      <c r="DO54" s="72">
        <f t="shared" si="3"/>
        <v>100</v>
      </c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4"/>
    </row>
    <row r="55" spans="1:155">
      <c r="A55" s="25" t="s">
        <v>52</v>
      </c>
      <c r="B55" s="26"/>
      <c r="C55" s="26"/>
      <c r="D55" s="26"/>
      <c r="E55" s="26"/>
      <c r="F55" s="26"/>
      <c r="G55" s="27"/>
      <c r="H55" s="25" t="s">
        <v>239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7"/>
      <c r="AS55" s="69">
        <v>8160</v>
      </c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1"/>
      <c r="CD55" s="69">
        <v>7080</v>
      </c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1"/>
      <c r="DO55" s="72">
        <f t="shared" si="3"/>
        <v>86.764705882352942</v>
      </c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4"/>
    </row>
    <row r="56" spans="1:155">
      <c r="A56" s="25" t="s">
        <v>168</v>
      </c>
      <c r="B56" s="26"/>
      <c r="C56" s="26"/>
      <c r="D56" s="26"/>
      <c r="E56" s="26"/>
      <c r="F56" s="26"/>
      <c r="G56" s="27"/>
      <c r="H56" s="25" t="s">
        <v>240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7"/>
      <c r="AS56" s="69">
        <v>15252</v>
      </c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1"/>
      <c r="CD56" s="69">
        <v>15252</v>
      </c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1"/>
      <c r="DO56" s="72">
        <f t="shared" si="3"/>
        <v>100</v>
      </c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4"/>
    </row>
    <row r="57" spans="1:155">
      <c r="A57" s="25" t="s">
        <v>169</v>
      </c>
      <c r="B57" s="26"/>
      <c r="C57" s="26"/>
      <c r="D57" s="26"/>
      <c r="E57" s="26"/>
      <c r="F57" s="26"/>
      <c r="G57" s="27"/>
      <c r="H57" s="25" t="s">
        <v>241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7"/>
      <c r="AS57" s="69">
        <v>23999.4</v>
      </c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1"/>
      <c r="CD57" s="69">
        <v>23999.4</v>
      </c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1"/>
      <c r="DO57" s="72">
        <f t="shared" si="3"/>
        <v>100</v>
      </c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4"/>
    </row>
    <row r="58" spans="1:155">
      <c r="A58" s="25" t="s">
        <v>170</v>
      </c>
      <c r="B58" s="26"/>
      <c r="C58" s="26"/>
      <c r="D58" s="26"/>
      <c r="E58" s="26"/>
      <c r="F58" s="26"/>
      <c r="G58" s="27"/>
      <c r="H58" s="25" t="s">
        <v>242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7"/>
      <c r="AS58" s="69">
        <v>27600</v>
      </c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1"/>
      <c r="CD58" s="69">
        <v>27600</v>
      </c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1"/>
      <c r="DO58" s="72">
        <f t="shared" si="3"/>
        <v>100</v>
      </c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4"/>
    </row>
    <row r="59" spans="1:155">
      <c r="A59" s="25" t="s">
        <v>171</v>
      </c>
      <c r="B59" s="26"/>
      <c r="C59" s="26"/>
      <c r="D59" s="26"/>
      <c r="E59" s="26"/>
      <c r="F59" s="26"/>
      <c r="G59" s="27"/>
      <c r="H59" s="25" t="s">
        <v>243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7"/>
      <c r="AS59" s="69">
        <v>123877.66</v>
      </c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1"/>
      <c r="CD59" s="69">
        <v>123877.66</v>
      </c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1"/>
      <c r="DO59" s="72">
        <f t="shared" si="3"/>
        <v>100</v>
      </c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4"/>
    </row>
    <row r="60" spans="1:155">
      <c r="A60" s="25" t="s">
        <v>172</v>
      </c>
      <c r="B60" s="26"/>
      <c r="C60" s="26"/>
      <c r="D60" s="26"/>
      <c r="E60" s="26"/>
      <c r="F60" s="26"/>
      <c r="G60" s="27"/>
      <c r="H60" s="25" t="s">
        <v>244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7"/>
      <c r="AS60" s="69">
        <v>61549.599999999999</v>
      </c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1"/>
      <c r="CD60" s="69">
        <v>61549.599999999999</v>
      </c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1"/>
      <c r="DO60" s="72">
        <f t="shared" si="3"/>
        <v>100</v>
      </c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4"/>
    </row>
    <row r="61" spans="1:155">
      <c r="A61" s="25" t="s">
        <v>173</v>
      </c>
      <c r="B61" s="26"/>
      <c r="C61" s="26"/>
      <c r="D61" s="26"/>
      <c r="E61" s="26"/>
      <c r="F61" s="26"/>
      <c r="G61" s="27"/>
      <c r="H61" s="25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7"/>
      <c r="AS61" s="69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1"/>
      <c r="CD61" s="69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1"/>
      <c r="DO61" s="72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4"/>
    </row>
    <row r="62" spans="1:155">
      <c r="A62" s="25" t="s">
        <v>174</v>
      </c>
      <c r="B62" s="26"/>
      <c r="C62" s="26"/>
      <c r="D62" s="26"/>
      <c r="E62" s="26"/>
      <c r="F62" s="26"/>
      <c r="G62" s="27"/>
      <c r="H62" s="25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7"/>
      <c r="AS62" s="69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1"/>
      <c r="CD62" s="69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1"/>
      <c r="DO62" s="72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4"/>
    </row>
    <row r="63" spans="1:155">
      <c r="A63" s="25" t="s">
        <v>175</v>
      </c>
      <c r="B63" s="26"/>
      <c r="C63" s="26"/>
      <c r="D63" s="26"/>
      <c r="E63" s="26"/>
      <c r="F63" s="26"/>
      <c r="G63" s="27"/>
      <c r="H63" s="25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7"/>
      <c r="AS63" s="69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1"/>
      <c r="CD63" s="69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1"/>
      <c r="DO63" s="72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4"/>
    </row>
    <row r="64" spans="1:155">
      <c r="A64" s="25" t="s">
        <v>176</v>
      </c>
      <c r="B64" s="26"/>
      <c r="C64" s="26"/>
      <c r="D64" s="26"/>
      <c r="E64" s="26"/>
      <c r="F64" s="26"/>
      <c r="G64" s="27"/>
      <c r="H64" s="25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7"/>
      <c r="AS64" s="69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1"/>
      <c r="CD64" s="69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1"/>
      <c r="DO64" s="72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4"/>
    </row>
    <row r="65" spans="1:155">
      <c r="A65" s="25"/>
      <c r="B65" s="26"/>
      <c r="C65" s="26"/>
      <c r="D65" s="26"/>
      <c r="E65" s="26"/>
      <c r="F65" s="26"/>
      <c r="G65" s="27"/>
      <c r="H65" s="29" t="s">
        <v>59</v>
      </c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94">
        <f>AS54+AS48+AS49+AS50+AS51+AS52+AS53+AS55+AS56+AS57+AS58+AS59+AS60</f>
        <v>2850871.54</v>
      </c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>
        <f>CD54+CD48+CD49+CD50+CD51+CD52+CD53+CD55+CD56+CD57+CD58+CD59+CD60</f>
        <v>2848313.44</v>
      </c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72">
        <f>CD65/AS65*100</f>
        <v>99.910269545151081</v>
      </c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4"/>
    </row>
    <row r="67" spans="1:155" ht="14.25" customHeight="1">
      <c r="A67" s="47" t="s">
        <v>70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</row>
    <row r="68" spans="1:155" ht="14.25" customHeight="1">
      <c r="A68" s="47" t="s">
        <v>71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</row>
    <row r="70" spans="1:155" s="9" customFormat="1" ht="16.5" customHeight="1">
      <c r="A70" s="31" t="s">
        <v>4</v>
      </c>
      <c r="B70" s="32"/>
      <c r="C70" s="32"/>
      <c r="D70" s="32"/>
      <c r="E70" s="32"/>
      <c r="F70" s="32"/>
      <c r="G70" s="33"/>
      <c r="H70" s="31" t="s">
        <v>3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3"/>
      <c r="AV70" s="31" t="s">
        <v>75</v>
      </c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3"/>
      <c r="CF70" s="39" t="s">
        <v>68</v>
      </c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1"/>
    </row>
    <row r="71" spans="1:155" s="9" customFormat="1" ht="48" customHeight="1">
      <c r="A71" s="34"/>
      <c r="B71" s="35"/>
      <c r="C71" s="35"/>
      <c r="D71" s="35"/>
      <c r="E71" s="35"/>
      <c r="F71" s="35"/>
      <c r="G71" s="36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6"/>
      <c r="AV71" s="34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6"/>
      <c r="CF71" s="39" t="s">
        <v>69</v>
      </c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1"/>
      <c r="DP71" s="39" t="s">
        <v>76</v>
      </c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1"/>
    </row>
    <row r="72" spans="1:155" s="15" customFormat="1">
      <c r="A72" s="42">
        <v>1</v>
      </c>
      <c r="B72" s="43"/>
      <c r="C72" s="43"/>
      <c r="D72" s="43"/>
      <c r="E72" s="43"/>
      <c r="F72" s="43"/>
      <c r="G72" s="44"/>
      <c r="H72" s="38">
        <v>2</v>
      </c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>
        <v>3</v>
      </c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>
        <v>4</v>
      </c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>
        <v>5</v>
      </c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</row>
    <row r="73" spans="1:155" s="16" customFormat="1" ht="32.25" customHeight="1">
      <c r="A73" s="88" t="s">
        <v>5</v>
      </c>
      <c r="B73" s="89"/>
      <c r="C73" s="89"/>
      <c r="D73" s="89"/>
      <c r="E73" s="89"/>
      <c r="F73" s="89"/>
      <c r="G73" s="90"/>
      <c r="H73" s="91" t="s">
        <v>72</v>
      </c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3"/>
      <c r="AV73" s="87">
        <v>0</v>
      </c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>
        <v>0</v>
      </c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</row>
    <row r="74" spans="1:155" s="16" customFormat="1" ht="16.5" customHeight="1">
      <c r="A74" s="88" t="s">
        <v>6</v>
      </c>
      <c r="B74" s="89"/>
      <c r="C74" s="89"/>
      <c r="D74" s="89"/>
      <c r="E74" s="89"/>
      <c r="F74" s="89"/>
      <c r="G74" s="90"/>
      <c r="H74" s="91" t="s">
        <v>73</v>
      </c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3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</row>
    <row r="75" spans="1:155" s="16" customFormat="1" ht="32.25" customHeight="1">
      <c r="A75" s="88" t="s">
        <v>47</v>
      </c>
      <c r="B75" s="89"/>
      <c r="C75" s="89"/>
      <c r="D75" s="89"/>
      <c r="E75" s="89"/>
      <c r="F75" s="89"/>
      <c r="G75" s="90"/>
      <c r="H75" s="91" t="s">
        <v>77</v>
      </c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3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</row>
    <row r="76" spans="1:155" s="16" customFormat="1" ht="16.5" customHeight="1">
      <c r="A76" s="88" t="s">
        <v>48</v>
      </c>
      <c r="B76" s="89"/>
      <c r="C76" s="89"/>
      <c r="D76" s="89"/>
      <c r="E76" s="89"/>
      <c r="F76" s="89"/>
      <c r="G76" s="90"/>
      <c r="H76" s="91" t="s">
        <v>74</v>
      </c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7"/>
      <c r="ET76" s="87"/>
      <c r="EU76" s="87"/>
      <c r="EV76" s="87"/>
      <c r="EW76" s="87"/>
      <c r="EX76" s="87"/>
      <c r="EY76" s="87"/>
    </row>
    <row r="77" spans="1:155" s="16" customFormat="1" ht="32.25" customHeight="1">
      <c r="A77" s="88" t="s">
        <v>49</v>
      </c>
      <c r="B77" s="89"/>
      <c r="C77" s="89"/>
      <c r="D77" s="89"/>
      <c r="E77" s="89"/>
      <c r="F77" s="89"/>
      <c r="G77" s="90"/>
      <c r="H77" s="91" t="s">
        <v>78</v>
      </c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3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</row>
    <row r="78" spans="1:155" s="16" customFormat="1" ht="18" customHeight="1">
      <c r="A78" s="88"/>
      <c r="B78" s="89"/>
      <c r="C78" s="89"/>
      <c r="D78" s="89"/>
      <c r="E78" s="89"/>
      <c r="F78" s="89"/>
      <c r="G78" s="90"/>
      <c r="H78" s="91" t="s">
        <v>59</v>
      </c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3"/>
      <c r="AV78" s="87">
        <v>0</v>
      </c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>
        <v>0</v>
      </c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</row>
  </sheetData>
  <mergeCells count="429">
    <mergeCell ref="A3:EY3"/>
    <mergeCell ref="A4:EY4"/>
    <mergeCell ref="AH18:BC18"/>
    <mergeCell ref="AH19:BC19"/>
    <mergeCell ref="AH7:BC7"/>
    <mergeCell ref="AH8:BC8"/>
    <mergeCell ref="AH9:BC9"/>
    <mergeCell ref="AH40:BC40"/>
    <mergeCell ref="BD8:BY8"/>
    <mergeCell ref="BD9:BY9"/>
    <mergeCell ref="BD18:BY18"/>
    <mergeCell ref="BD19:BY19"/>
    <mergeCell ref="BD20:BY20"/>
    <mergeCell ref="BD21:BY21"/>
    <mergeCell ref="BD28:BY28"/>
    <mergeCell ref="AH20:BC20"/>
    <mergeCell ref="BZ7:CP7"/>
    <mergeCell ref="BZ8:CP8"/>
    <mergeCell ref="BZ9:CP9"/>
    <mergeCell ref="BZ18:CP18"/>
    <mergeCell ref="BZ19:CP19"/>
    <mergeCell ref="BZ20:CP20"/>
    <mergeCell ref="BZ21:CP21"/>
    <mergeCell ref="A8:G8"/>
    <mergeCell ref="A9:G9"/>
    <mergeCell ref="A6:G7"/>
    <mergeCell ref="H8:AG8"/>
    <mergeCell ref="H9:AG9"/>
    <mergeCell ref="H6:AG7"/>
    <mergeCell ref="H18:AG18"/>
    <mergeCell ref="H19:AG19"/>
    <mergeCell ref="H20:AG20"/>
    <mergeCell ref="H21:AG21"/>
    <mergeCell ref="AH21:BC21"/>
    <mergeCell ref="CQ8:DL8"/>
    <mergeCell ref="DM8:EH8"/>
    <mergeCell ref="EI8:EY8"/>
    <mergeCell ref="A43:EY43"/>
    <mergeCell ref="BZ28:CP28"/>
    <mergeCell ref="BZ39:CP39"/>
    <mergeCell ref="BZ40:CP40"/>
    <mergeCell ref="CQ9:DL9"/>
    <mergeCell ref="CQ18:DL18"/>
    <mergeCell ref="BZ29:CP29"/>
    <mergeCell ref="BD39:BY39"/>
    <mergeCell ref="BD40:BY40"/>
    <mergeCell ref="H40:AG40"/>
    <mergeCell ref="H29:AG29"/>
    <mergeCell ref="H35:AG35"/>
    <mergeCell ref="H36:AG36"/>
    <mergeCell ref="H38:AG38"/>
    <mergeCell ref="H28:AG28"/>
    <mergeCell ref="H39:AG39"/>
    <mergeCell ref="AH28:BC28"/>
    <mergeCell ref="AH39:BC39"/>
    <mergeCell ref="CQ20:DL20"/>
    <mergeCell ref="EI30:EY30"/>
    <mergeCell ref="DM18:EH18"/>
    <mergeCell ref="EI18:EY18"/>
    <mergeCell ref="CQ19:DL19"/>
    <mergeCell ref="EI19:EY19"/>
    <mergeCell ref="DM9:EH9"/>
    <mergeCell ref="EI9:EY9"/>
    <mergeCell ref="DM10:EH10"/>
    <mergeCell ref="EI10:EY10"/>
    <mergeCell ref="DM11:EH11"/>
    <mergeCell ref="EI11:EY11"/>
    <mergeCell ref="A20:G20"/>
    <mergeCell ref="EI40:EY40"/>
    <mergeCell ref="AH6:CP6"/>
    <mergeCell ref="CQ6:EY6"/>
    <mergeCell ref="BD7:BY7"/>
    <mergeCell ref="CQ7:DL7"/>
    <mergeCell ref="DM7:EH7"/>
    <mergeCell ref="EI7:EY7"/>
    <mergeCell ref="DM28:EH28"/>
    <mergeCell ref="EI28:EY28"/>
    <mergeCell ref="CQ39:DL39"/>
    <mergeCell ref="DM39:EH39"/>
    <mergeCell ref="EI39:EY39"/>
    <mergeCell ref="CQ29:DL29"/>
    <mergeCell ref="DM29:EH29"/>
    <mergeCell ref="EI29:EY29"/>
    <mergeCell ref="EI35:EY35"/>
    <mergeCell ref="CQ28:DL28"/>
    <mergeCell ref="DM20:EH20"/>
    <mergeCell ref="EI20:EY20"/>
    <mergeCell ref="CQ21:DL21"/>
    <mergeCell ref="DM21:EH21"/>
    <mergeCell ref="EI21:EY21"/>
    <mergeCell ref="EI22:EY22"/>
    <mergeCell ref="AH35:BC35"/>
    <mergeCell ref="BD35:BY35"/>
    <mergeCell ref="BZ35:CP35"/>
    <mergeCell ref="CQ35:DL35"/>
    <mergeCell ref="DM35:EH35"/>
    <mergeCell ref="A21:G21"/>
    <mergeCell ref="A28:G28"/>
    <mergeCell ref="A39:G39"/>
    <mergeCell ref="A40:G40"/>
    <mergeCell ref="A29:G29"/>
    <mergeCell ref="A35:G35"/>
    <mergeCell ref="A36:G36"/>
    <mergeCell ref="A38:G38"/>
    <mergeCell ref="A22:G22"/>
    <mergeCell ref="A23:G23"/>
    <mergeCell ref="DM22:EH22"/>
    <mergeCell ref="DM36:EH36"/>
    <mergeCell ref="EI36:EY36"/>
    <mergeCell ref="A37:G37"/>
    <mergeCell ref="H37:AG37"/>
    <mergeCell ref="AH37:BC37"/>
    <mergeCell ref="BD37:BY37"/>
    <mergeCell ref="BZ37:CP37"/>
    <mergeCell ref="CQ37:DL37"/>
    <mergeCell ref="DM37:EH37"/>
    <mergeCell ref="EI37:EY37"/>
    <mergeCell ref="AH36:BC36"/>
    <mergeCell ref="BD36:BY36"/>
    <mergeCell ref="BZ36:CP36"/>
    <mergeCell ref="CQ36:DL36"/>
    <mergeCell ref="DM38:EH38"/>
    <mergeCell ref="BD38:BY38"/>
    <mergeCell ref="BZ38:CP38"/>
    <mergeCell ref="CQ38:DL38"/>
    <mergeCell ref="DM40:EH40"/>
    <mergeCell ref="CQ40:DL40"/>
    <mergeCell ref="A44:EY44"/>
    <mergeCell ref="EI38:EY38"/>
    <mergeCell ref="A41:G41"/>
    <mergeCell ref="H41:AG41"/>
    <mergeCell ref="AH41:BC41"/>
    <mergeCell ref="BD41:BY41"/>
    <mergeCell ref="BZ41:CP41"/>
    <mergeCell ref="CQ41:DL41"/>
    <mergeCell ref="DM41:EH41"/>
    <mergeCell ref="EI41:EY41"/>
    <mergeCell ref="AH38:BC38"/>
    <mergeCell ref="H46:AR46"/>
    <mergeCell ref="H47:AR47"/>
    <mergeCell ref="H54:AR54"/>
    <mergeCell ref="H55:AR55"/>
    <mergeCell ref="A47:G47"/>
    <mergeCell ref="A55:G55"/>
    <mergeCell ref="A46:G46"/>
    <mergeCell ref="A48:G48"/>
    <mergeCell ref="H48:AR48"/>
    <mergeCell ref="A50:G50"/>
    <mergeCell ref="CD46:DN46"/>
    <mergeCell ref="DO46:EY46"/>
    <mergeCell ref="AS47:CC47"/>
    <mergeCell ref="CD47:DN47"/>
    <mergeCell ref="DO47:EY47"/>
    <mergeCell ref="AS46:CC46"/>
    <mergeCell ref="AS54:CC54"/>
    <mergeCell ref="AS48:CC48"/>
    <mergeCell ref="CD48:DN48"/>
    <mergeCell ref="DO65:EY65"/>
    <mergeCell ref="A54:G54"/>
    <mergeCell ref="A65:G65"/>
    <mergeCell ref="H65:AR65"/>
    <mergeCell ref="AS65:CC65"/>
    <mergeCell ref="CD65:DN65"/>
    <mergeCell ref="CD54:DN54"/>
    <mergeCell ref="DO54:EY54"/>
    <mergeCell ref="AS55:CC55"/>
    <mergeCell ref="CD55:DN55"/>
    <mergeCell ref="DO55:EY55"/>
    <mergeCell ref="A67:EY67"/>
    <mergeCell ref="A68:EY68"/>
    <mergeCell ref="H73:AU73"/>
    <mergeCell ref="A74:G74"/>
    <mergeCell ref="H74:AU74"/>
    <mergeCell ref="AV74:CE74"/>
    <mergeCell ref="CF74:DO74"/>
    <mergeCell ref="DP74:EY74"/>
    <mergeCell ref="DP72:EY72"/>
    <mergeCell ref="A73:G73"/>
    <mergeCell ref="AV73:CE73"/>
    <mergeCell ref="CF73:DO73"/>
    <mergeCell ref="DP73:EY73"/>
    <mergeCell ref="A72:G72"/>
    <mergeCell ref="H72:AU72"/>
    <mergeCell ref="AV72:CE72"/>
    <mergeCell ref="CF72:DO72"/>
    <mergeCell ref="A70:G71"/>
    <mergeCell ref="H70:AU71"/>
    <mergeCell ref="AV70:CE71"/>
    <mergeCell ref="CF70:EY70"/>
    <mergeCell ref="CF71:DO71"/>
    <mergeCell ref="DP71:EY71"/>
    <mergeCell ref="DP75:EY75"/>
    <mergeCell ref="A76:G76"/>
    <mergeCell ref="H76:AU76"/>
    <mergeCell ref="AV76:CE76"/>
    <mergeCell ref="CF76:DO76"/>
    <mergeCell ref="DP76:EY76"/>
    <mergeCell ref="A75:G75"/>
    <mergeCell ref="H75:AU75"/>
    <mergeCell ref="AV75:CE75"/>
    <mergeCell ref="CF75:DO75"/>
    <mergeCell ref="DP77:EY77"/>
    <mergeCell ref="A78:G78"/>
    <mergeCell ref="H78:AU78"/>
    <mergeCell ref="AV78:CE78"/>
    <mergeCell ref="CF78:DO78"/>
    <mergeCell ref="DP78:EY78"/>
    <mergeCell ref="A77:G77"/>
    <mergeCell ref="H77:AU77"/>
    <mergeCell ref="AV77:CE77"/>
    <mergeCell ref="CF77:DO77"/>
    <mergeCell ref="A11:G11"/>
    <mergeCell ref="H11:AG11"/>
    <mergeCell ref="AH11:BC11"/>
    <mergeCell ref="BD11:BY11"/>
    <mergeCell ref="BZ11:CP11"/>
    <mergeCell ref="CQ11:DL11"/>
    <mergeCell ref="A10:G10"/>
    <mergeCell ref="H10:AG10"/>
    <mergeCell ref="AH10:BC10"/>
    <mergeCell ref="BD10:BY10"/>
    <mergeCell ref="BZ10:CP10"/>
    <mergeCell ref="CQ10:DL10"/>
    <mergeCell ref="DM19:EH19"/>
    <mergeCell ref="BZ15:CP15"/>
    <mergeCell ref="CQ15:DL15"/>
    <mergeCell ref="DM15:EH15"/>
    <mergeCell ref="EI15:EY15"/>
    <mergeCell ref="A13:G13"/>
    <mergeCell ref="H13:AG13"/>
    <mergeCell ref="AH13:BC13"/>
    <mergeCell ref="BD13:BY13"/>
    <mergeCell ref="BZ13:CP13"/>
    <mergeCell ref="CQ13:DL13"/>
    <mergeCell ref="A18:G18"/>
    <mergeCell ref="A19:G19"/>
    <mergeCell ref="DM17:EH17"/>
    <mergeCell ref="EI17:EY17"/>
    <mergeCell ref="A17:G17"/>
    <mergeCell ref="H17:AG17"/>
    <mergeCell ref="AH17:BC17"/>
    <mergeCell ref="BD17:BY17"/>
    <mergeCell ref="BZ17:CP17"/>
    <mergeCell ref="CQ17:DL17"/>
    <mergeCell ref="EI13:EY13"/>
    <mergeCell ref="A15:G15"/>
    <mergeCell ref="H15:AG15"/>
    <mergeCell ref="AH15:BC15"/>
    <mergeCell ref="EI24:EY24"/>
    <mergeCell ref="DM25:EH25"/>
    <mergeCell ref="A34:G34"/>
    <mergeCell ref="H34:AG34"/>
    <mergeCell ref="AH34:BC34"/>
    <mergeCell ref="BD34:BY34"/>
    <mergeCell ref="BZ34:CP34"/>
    <mergeCell ref="CQ34:DL34"/>
    <mergeCell ref="AH29:BC29"/>
    <mergeCell ref="BD29:BY29"/>
    <mergeCell ref="BD15:BY15"/>
    <mergeCell ref="AH24:BC24"/>
    <mergeCell ref="BD24:BY24"/>
    <mergeCell ref="BZ24:CP24"/>
    <mergeCell ref="A30:G30"/>
    <mergeCell ref="H30:AG30"/>
    <mergeCell ref="AH30:BC30"/>
    <mergeCell ref="BD30:BY30"/>
    <mergeCell ref="BZ30:CP30"/>
    <mergeCell ref="A16:G16"/>
    <mergeCell ref="A25:G25"/>
    <mergeCell ref="H25:AG25"/>
    <mergeCell ref="AH25:BC25"/>
    <mergeCell ref="BD25:BY25"/>
    <mergeCell ref="BZ25:CP25"/>
    <mergeCell ref="A24:G24"/>
    <mergeCell ref="H24:AG24"/>
    <mergeCell ref="H22:AG22"/>
    <mergeCell ref="AH22:BC22"/>
    <mergeCell ref="BD22:BY22"/>
    <mergeCell ref="BZ22:CP22"/>
    <mergeCell ref="H23:AG23"/>
    <mergeCell ref="AH23:BC23"/>
    <mergeCell ref="BD23:BY23"/>
    <mergeCell ref="DM12:EH12"/>
    <mergeCell ref="DM13:EH13"/>
    <mergeCell ref="EI12:EY12"/>
    <mergeCell ref="A14:G14"/>
    <mergeCell ref="H14:AG14"/>
    <mergeCell ref="AH14:BC14"/>
    <mergeCell ref="BD14:BY14"/>
    <mergeCell ref="BZ14:CP14"/>
    <mergeCell ref="CQ14:DL14"/>
    <mergeCell ref="DM14:EH14"/>
    <mergeCell ref="EI14:EY14"/>
    <mergeCell ref="A12:G12"/>
    <mergeCell ref="H12:AG12"/>
    <mergeCell ref="AH12:BC12"/>
    <mergeCell ref="BD12:BY12"/>
    <mergeCell ref="BZ12:CP12"/>
    <mergeCell ref="CQ12:DL12"/>
    <mergeCell ref="EI16:EY16"/>
    <mergeCell ref="A26:G26"/>
    <mergeCell ref="H26:AG26"/>
    <mergeCell ref="AH26:BC26"/>
    <mergeCell ref="BD26:BY26"/>
    <mergeCell ref="BZ26:CP26"/>
    <mergeCell ref="CQ26:DL26"/>
    <mergeCell ref="DM26:EH26"/>
    <mergeCell ref="EI26:EY26"/>
    <mergeCell ref="H16:AG16"/>
    <mergeCell ref="AH16:BC16"/>
    <mergeCell ref="BD16:BY16"/>
    <mergeCell ref="BZ16:CP16"/>
    <mergeCell ref="CQ16:DL16"/>
    <mergeCell ref="DM16:EH16"/>
    <mergeCell ref="EI25:EY25"/>
    <mergeCell ref="CQ25:DL25"/>
    <mergeCell ref="CQ24:DL24"/>
    <mergeCell ref="CQ22:DL22"/>
    <mergeCell ref="EI23:EY23"/>
    <mergeCell ref="BZ23:CP23"/>
    <mergeCell ref="CQ23:DL23"/>
    <mergeCell ref="DM23:EH23"/>
    <mergeCell ref="DM24:EH24"/>
    <mergeCell ref="DM27:EH27"/>
    <mergeCell ref="EI27:EY27"/>
    <mergeCell ref="A31:G31"/>
    <mergeCell ref="H31:AG31"/>
    <mergeCell ref="AH31:BC31"/>
    <mergeCell ref="BD31:BY31"/>
    <mergeCell ref="BZ31:CP31"/>
    <mergeCell ref="CQ31:DL31"/>
    <mergeCell ref="DM31:EH31"/>
    <mergeCell ref="EI31:EY31"/>
    <mergeCell ref="A27:G27"/>
    <mergeCell ref="H27:AG27"/>
    <mergeCell ref="AH27:BC27"/>
    <mergeCell ref="BD27:BY27"/>
    <mergeCell ref="BZ27:CP27"/>
    <mergeCell ref="CQ27:DL27"/>
    <mergeCell ref="CQ30:DL30"/>
    <mergeCell ref="DM30:EH30"/>
    <mergeCell ref="DO48:EY48"/>
    <mergeCell ref="A49:G49"/>
    <mergeCell ref="H49:AR49"/>
    <mergeCell ref="AS49:CC49"/>
    <mergeCell ref="CD49:DN49"/>
    <mergeCell ref="DO49:EY49"/>
    <mergeCell ref="DM32:EH32"/>
    <mergeCell ref="EI32:EY32"/>
    <mergeCell ref="A33:G33"/>
    <mergeCell ref="H33:AG33"/>
    <mergeCell ref="AH33:BC33"/>
    <mergeCell ref="BD33:BY33"/>
    <mergeCell ref="BZ33:CP33"/>
    <mergeCell ref="CQ33:DL33"/>
    <mergeCell ref="DM33:EH33"/>
    <mergeCell ref="EI33:EY33"/>
    <mergeCell ref="A32:G32"/>
    <mergeCell ref="H32:AG32"/>
    <mergeCell ref="AH32:BC32"/>
    <mergeCell ref="BD32:BY32"/>
    <mergeCell ref="BZ32:CP32"/>
    <mergeCell ref="CQ32:DL32"/>
    <mergeCell ref="DM34:EH34"/>
    <mergeCell ref="EI34:EY34"/>
    <mergeCell ref="H50:AR50"/>
    <mergeCell ref="AS50:CC50"/>
    <mergeCell ref="CD50:DN50"/>
    <mergeCell ref="DO50:EY50"/>
    <mergeCell ref="A51:G51"/>
    <mergeCell ref="H51:AR51"/>
    <mergeCell ref="AS51:CC51"/>
    <mergeCell ref="CD51:DN51"/>
    <mergeCell ref="DO51:EY51"/>
    <mergeCell ref="A52:G52"/>
    <mergeCell ref="H52:AR52"/>
    <mergeCell ref="AS52:CC52"/>
    <mergeCell ref="CD52:DN52"/>
    <mergeCell ref="DO52:EY52"/>
    <mergeCell ref="A53:G53"/>
    <mergeCell ref="H53:AR53"/>
    <mergeCell ref="AS53:CC53"/>
    <mergeCell ref="CD53:DN53"/>
    <mergeCell ref="DO53:EY53"/>
    <mergeCell ref="A64:G64"/>
    <mergeCell ref="H64:AR64"/>
    <mergeCell ref="AS64:CC64"/>
    <mergeCell ref="CD64:DN64"/>
    <mergeCell ref="DO64:EY64"/>
    <mergeCell ref="A56:G56"/>
    <mergeCell ref="H56:AR56"/>
    <mergeCell ref="AS56:CC56"/>
    <mergeCell ref="CD56:DN56"/>
    <mergeCell ref="DO56:EY56"/>
    <mergeCell ref="A57:G57"/>
    <mergeCell ref="H57:AR57"/>
    <mergeCell ref="AS57:CC57"/>
    <mergeCell ref="CD57:DN57"/>
    <mergeCell ref="DO57:EY57"/>
    <mergeCell ref="A58:G58"/>
    <mergeCell ref="H58:AR58"/>
    <mergeCell ref="AS58:CC58"/>
    <mergeCell ref="CD58:DN58"/>
    <mergeCell ref="DO58:EY58"/>
    <mergeCell ref="A59:G59"/>
    <mergeCell ref="H59:AR59"/>
    <mergeCell ref="AS59:CC59"/>
    <mergeCell ref="CD59:DN59"/>
    <mergeCell ref="DO59:EY59"/>
    <mergeCell ref="A60:G60"/>
    <mergeCell ref="H60:AR60"/>
    <mergeCell ref="AS60:CC60"/>
    <mergeCell ref="CD60:DN60"/>
    <mergeCell ref="DO60:EY60"/>
    <mergeCell ref="A63:G63"/>
    <mergeCell ref="H63:AR63"/>
    <mergeCell ref="AS63:CC63"/>
    <mergeCell ref="CD63:DN63"/>
    <mergeCell ref="DO63:EY63"/>
    <mergeCell ref="A61:G61"/>
    <mergeCell ref="H61:AR61"/>
    <mergeCell ref="AS61:CC61"/>
    <mergeCell ref="CD61:DN61"/>
    <mergeCell ref="DO61:EY61"/>
    <mergeCell ref="A62:G62"/>
    <mergeCell ref="H62:AR62"/>
    <mergeCell ref="AS62:CC62"/>
    <mergeCell ref="CD62:DN62"/>
    <mergeCell ref="DO62:EY62"/>
  </mergeCells>
  <pageMargins left="0.78740157480314965" right="0.70866141732283472" top="0.23622047244094491" bottom="0.15748031496062992" header="0.19685039370078741" footer="0.19685039370078741"/>
  <pageSetup paperSize="9" orientation="landscape" r:id="rId1"/>
  <headerFooter>
    <oddHeader>&amp;Ь&amp;Ф</oddHeader>
  </headerFooter>
  <rowBreaks count="1" manualBreakCount="1">
    <brk id="42" max="16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EY36"/>
  <sheetViews>
    <sheetView view="pageBreakPreview" topLeftCell="A25" zoomScaleNormal="100" workbookViewId="0">
      <selection activeCell="DD23" sqref="DD23:DY23"/>
    </sheetView>
  </sheetViews>
  <sheetFormatPr defaultColWidth="0.85546875" defaultRowHeight="15.75"/>
  <cols>
    <col min="1" max="16384" width="0.85546875" style="8"/>
  </cols>
  <sheetData>
    <row r="1" spans="1:155" ht="3" customHeight="1"/>
    <row r="2" spans="1:155" ht="14.25" customHeight="1">
      <c r="A2" s="47" t="s">
        <v>115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</row>
    <row r="3" spans="1:155" ht="14.25" customHeight="1">
      <c r="A3" s="47" t="s">
        <v>116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</row>
    <row r="4" spans="1:155" ht="14.25" customHeight="1">
      <c r="A4" s="47" t="s">
        <v>118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</row>
    <row r="5" spans="1:155" ht="14.25" customHeight="1">
      <c r="A5" s="47" t="s">
        <v>117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</row>
    <row r="6" spans="1:155" ht="14.2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</row>
    <row r="7" spans="1:155" ht="14.25" customHeight="1">
      <c r="A7" s="47" t="s">
        <v>119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</row>
    <row r="8" spans="1:155" ht="13.5" customHeight="1"/>
    <row r="9" spans="1:155" s="9" customFormat="1" ht="80.25" customHeight="1">
      <c r="A9" s="31" t="s">
        <v>4</v>
      </c>
      <c r="B9" s="32"/>
      <c r="C9" s="32"/>
      <c r="D9" s="32"/>
      <c r="E9" s="32"/>
      <c r="F9" s="32"/>
      <c r="G9" s="32"/>
      <c r="H9" s="31" t="s">
        <v>79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3"/>
      <c r="AP9" s="39" t="s">
        <v>80</v>
      </c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1"/>
      <c r="BL9" s="39" t="s">
        <v>81</v>
      </c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1"/>
      <c r="CH9" s="39" t="s">
        <v>82</v>
      </c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1"/>
      <c r="DD9" s="39" t="s">
        <v>83</v>
      </c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1"/>
      <c r="DZ9" s="39" t="s">
        <v>104</v>
      </c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1"/>
    </row>
    <row r="10" spans="1:155" s="15" customFormat="1" ht="15.75" customHeight="1">
      <c r="A10" s="42">
        <v>1</v>
      </c>
      <c r="B10" s="43"/>
      <c r="C10" s="43"/>
      <c r="D10" s="43"/>
      <c r="E10" s="43"/>
      <c r="F10" s="43"/>
      <c r="G10" s="43"/>
      <c r="H10" s="51">
        <v>2</v>
      </c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3"/>
      <c r="AP10" s="51">
        <v>3</v>
      </c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3"/>
      <c r="BL10" s="51">
        <v>4</v>
      </c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3"/>
      <c r="CH10" s="51">
        <v>5</v>
      </c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3"/>
      <c r="DD10" s="51">
        <v>6</v>
      </c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3"/>
      <c r="DZ10" s="51">
        <v>7</v>
      </c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3"/>
    </row>
    <row r="11" spans="1:155" s="16" customFormat="1" ht="80.25" customHeight="1">
      <c r="A11" s="88" t="s">
        <v>5</v>
      </c>
      <c r="B11" s="89"/>
      <c r="C11" s="89"/>
      <c r="D11" s="89"/>
      <c r="E11" s="89"/>
      <c r="F11" s="89"/>
      <c r="G11" s="89"/>
      <c r="H11" s="37" t="s">
        <v>245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87">
        <f>AP13+AP14+AP15+AP16+AP17+AP18+AP19+AP20+AP21+AP23+AP22</f>
        <v>-5928.75</v>
      </c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>
        <f>BL13+BL14+BL15+BL16+BL17+BL18+BL19+BL20+BL21+BL23+BL22</f>
        <v>-5533.42</v>
      </c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112">
        <f>BL11/AP11*100-100</f>
        <v>-6.6680160236137453</v>
      </c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87" t="s">
        <v>219</v>
      </c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</row>
    <row r="12" spans="1:155">
      <c r="A12" s="88"/>
      <c r="B12" s="89"/>
      <c r="C12" s="89"/>
      <c r="D12" s="89"/>
      <c r="E12" s="89"/>
      <c r="F12" s="89"/>
      <c r="G12" s="89"/>
      <c r="H12" s="37" t="s">
        <v>2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</row>
    <row r="13" spans="1:155" ht="32.25" customHeight="1">
      <c r="A13" s="88" t="s">
        <v>84</v>
      </c>
      <c r="B13" s="89"/>
      <c r="C13" s="89"/>
      <c r="D13" s="89"/>
      <c r="E13" s="89"/>
      <c r="F13" s="89"/>
      <c r="G13" s="89"/>
      <c r="H13" s="37" t="s">
        <v>94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</row>
    <row r="14" spans="1:155" ht="32.25" customHeight="1">
      <c r="A14" s="88" t="s">
        <v>85</v>
      </c>
      <c r="B14" s="89"/>
      <c r="C14" s="89"/>
      <c r="D14" s="89"/>
      <c r="E14" s="89"/>
      <c r="F14" s="89"/>
      <c r="G14" s="89"/>
      <c r="H14" s="37" t="s">
        <v>95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87">
        <v>-2112.42</v>
      </c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>
        <v>-2112.42</v>
      </c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112">
        <f>BL14/AP14*100-100</f>
        <v>0</v>
      </c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87" t="s">
        <v>219</v>
      </c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</row>
    <row r="15" spans="1:155" ht="32.25" customHeight="1">
      <c r="A15" s="88" t="s">
        <v>86</v>
      </c>
      <c r="B15" s="89"/>
      <c r="C15" s="89"/>
      <c r="D15" s="89"/>
      <c r="E15" s="89"/>
      <c r="F15" s="89"/>
      <c r="G15" s="89"/>
      <c r="H15" s="37" t="s">
        <v>96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</row>
    <row r="16" spans="1:155" ht="48" customHeight="1">
      <c r="A16" s="88" t="s">
        <v>87</v>
      </c>
      <c r="B16" s="89"/>
      <c r="C16" s="89"/>
      <c r="D16" s="89"/>
      <c r="E16" s="89"/>
      <c r="F16" s="89"/>
      <c r="G16" s="89"/>
      <c r="H16" s="37" t="s">
        <v>97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87">
        <v>-67</v>
      </c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>
        <v>-67</v>
      </c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112">
        <f>BL16/AP16*100-100</f>
        <v>0</v>
      </c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87" t="s">
        <v>219</v>
      </c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</row>
    <row r="17" spans="1:155" ht="32.25" customHeight="1">
      <c r="A17" s="88" t="s">
        <v>88</v>
      </c>
      <c r="B17" s="89"/>
      <c r="C17" s="89"/>
      <c r="D17" s="89"/>
      <c r="E17" s="89"/>
      <c r="F17" s="89"/>
      <c r="G17" s="89"/>
      <c r="H17" s="37" t="s">
        <v>98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</row>
    <row r="18" spans="1:155" ht="48" customHeight="1">
      <c r="A18" s="88" t="s">
        <v>89</v>
      </c>
      <c r="B18" s="89"/>
      <c r="C18" s="89"/>
      <c r="D18" s="89"/>
      <c r="E18" s="89"/>
      <c r="F18" s="89"/>
      <c r="G18" s="89"/>
      <c r="H18" s="37" t="s">
        <v>102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</row>
    <row r="19" spans="1:155" ht="48" customHeight="1">
      <c r="A19" s="88" t="s">
        <v>90</v>
      </c>
      <c r="B19" s="89"/>
      <c r="C19" s="89"/>
      <c r="D19" s="89"/>
      <c r="E19" s="89"/>
      <c r="F19" s="89"/>
      <c r="G19" s="89"/>
      <c r="H19" s="37" t="s">
        <v>100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</row>
    <row r="20" spans="1:155" ht="48" customHeight="1">
      <c r="A20" s="88" t="s">
        <v>91</v>
      </c>
      <c r="B20" s="89"/>
      <c r="C20" s="89"/>
      <c r="D20" s="89"/>
      <c r="E20" s="89"/>
      <c r="F20" s="89"/>
      <c r="G20" s="89"/>
      <c r="H20" s="37" t="s">
        <v>101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</row>
    <row r="21" spans="1:155" ht="48" customHeight="1">
      <c r="A21" s="88" t="s">
        <v>92</v>
      </c>
      <c r="B21" s="89"/>
      <c r="C21" s="89"/>
      <c r="D21" s="89"/>
      <c r="E21" s="89"/>
      <c r="F21" s="89"/>
      <c r="G21" s="89"/>
      <c r="H21" s="37" t="s">
        <v>99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87">
        <v>-754</v>
      </c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>
        <v>-754</v>
      </c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112">
        <f>BL21/AP21*100-100</f>
        <v>0</v>
      </c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87" t="s">
        <v>219</v>
      </c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</row>
    <row r="22" spans="1:155" ht="48" customHeight="1">
      <c r="A22" s="88" t="s">
        <v>92</v>
      </c>
      <c r="B22" s="89"/>
      <c r="C22" s="89"/>
      <c r="D22" s="89"/>
      <c r="E22" s="89"/>
      <c r="F22" s="89"/>
      <c r="G22" s="89"/>
      <c r="H22" s="37" t="s">
        <v>246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87">
        <v>-2600</v>
      </c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>
        <v>-2600</v>
      </c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112">
        <f>BL22/AP22*100-100</f>
        <v>0</v>
      </c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87" t="s">
        <v>219</v>
      </c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</row>
    <row r="23" spans="1:155" ht="32.25" customHeight="1">
      <c r="A23" s="88" t="s">
        <v>93</v>
      </c>
      <c r="B23" s="89"/>
      <c r="C23" s="89"/>
      <c r="D23" s="89"/>
      <c r="E23" s="89"/>
      <c r="F23" s="89"/>
      <c r="G23" s="89"/>
      <c r="H23" s="37" t="s">
        <v>103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87">
        <v>-395.33</v>
      </c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>
        <v>0</v>
      </c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112">
        <f>BL23/AP23*100-100</f>
        <v>-100</v>
      </c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</row>
    <row r="24" spans="1:155" s="16" customFormat="1" ht="94.5" customHeight="1">
      <c r="A24" s="88" t="s">
        <v>6</v>
      </c>
      <c r="B24" s="89"/>
      <c r="C24" s="89"/>
      <c r="D24" s="89"/>
      <c r="E24" s="89"/>
      <c r="F24" s="89"/>
      <c r="G24" s="89"/>
      <c r="H24" s="37" t="s">
        <v>199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87">
        <v>0</v>
      </c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>
        <v>0</v>
      </c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112">
        <v>0</v>
      </c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</row>
    <row r="25" spans="1:155">
      <c r="A25" s="88"/>
      <c r="B25" s="89"/>
      <c r="C25" s="89"/>
      <c r="D25" s="89"/>
      <c r="E25" s="89"/>
      <c r="F25" s="89"/>
      <c r="G25" s="89"/>
      <c r="H25" s="37" t="s">
        <v>2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</row>
    <row r="26" spans="1:155" ht="32.25" customHeight="1">
      <c r="A26" s="88" t="s">
        <v>105</v>
      </c>
      <c r="B26" s="89"/>
      <c r="C26" s="89"/>
      <c r="D26" s="89"/>
      <c r="E26" s="89"/>
      <c r="F26" s="89"/>
      <c r="G26" s="89"/>
      <c r="H26" s="37" t="s">
        <v>94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</row>
    <row r="27" spans="1:155" ht="32.25" customHeight="1">
      <c r="A27" s="88" t="s">
        <v>106</v>
      </c>
      <c r="B27" s="89"/>
      <c r="C27" s="89"/>
      <c r="D27" s="89"/>
      <c r="E27" s="89"/>
      <c r="F27" s="89"/>
      <c r="G27" s="89"/>
      <c r="H27" s="37" t="s">
        <v>95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</row>
    <row r="28" spans="1:155" ht="32.25" customHeight="1">
      <c r="A28" s="88" t="s">
        <v>107</v>
      </c>
      <c r="B28" s="89"/>
      <c r="C28" s="89"/>
      <c r="D28" s="89"/>
      <c r="E28" s="89"/>
      <c r="F28" s="89"/>
      <c r="G28" s="89"/>
      <c r="H28" s="37" t="s">
        <v>96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</row>
    <row r="29" spans="1:155" ht="48" customHeight="1">
      <c r="A29" s="88" t="s">
        <v>108</v>
      </c>
      <c r="B29" s="89"/>
      <c r="C29" s="89"/>
      <c r="D29" s="89"/>
      <c r="E29" s="89"/>
      <c r="F29" s="89"/>
      <c r="G29" s="89"/>
      <c r="H29" s="37" t="s">
        <v>97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</row>
    <row r="30" spans="1:155" ht="32.25" customHeight="1">
      <c r="A30" s="88" t="s">
        <v>109</v>
      </c>
      <c r="B30" s="89"/>
      <c r="C30" s="89"/>
      <c r="D30" s="89"/>
      <c r="E30" s="89"/>
      <c r="F30" s="89"/>
      <c r="G30" s="89"/>
      <c r="H30" s="37" t="s">
        <v>98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</row>
    <row r="31" spans="1:155" ht="48" customHeight="1">
      <c r="A31" s="88" t="s">
        <v>110</v>
      </c>
      <c r="B31" s="89"/>
      <c r="C31" s="89"/>
      <c r="D31" s="89"/>
      <c r="E31" s="89"/>
      <c r="F31" s="89"/>
      <c r="G31" s="89"/>
      <c r="H31" s="37" t="s">
        <v>102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</row>
    <row r="32" spans="1:155" ht="47.25" customHeight="1">
      <c r="A32" s="88" t="s">
        <v>111</v>
      </c>
      <c r="B32" s="89"/>
      <c r="C32" s="89"/>
      <c r="D32" s="89"/>
      <c r="E32" s="89"/>
      <c r="F32" s="89"/>
      <c r="G32" s="89"/>
      <c r="H32" s="37" t="s">
        <v>100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</row>
    <row r="33" spans="1:155" ht="48" customHeight="1">
      <c r="A33" s="88" t="s">
        <v>112</v>
      </c>
      <c r="B33" s="89"/>
      <c r="C33" s="89"/>
      <c r="D33" s="89"/>
      <c r="E33" s="89"/>
      <c r="F33" s="89"/>
      <c r="G33" s="89"/>
      <c r="H33" s="37" t="s">
        <v>101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</row>
    <row r="34" spans="1:155" ht="48" customHeight="1">
      <c r="A34" s="88" t="s">
        <v>113</v>
      </c>
      <c r="B34" s="89"/>
      <c r="C34" s="89"/>
      <c r="D34" s="89"/>
      <c r="E34" s="89"/>
      <c r="F34" s="89"/>
      <c r="G34" s="89"/>
      <c r="H34" s="37" t="s">
        <v>99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</row>
    <row r="35" spans="1:155" ht="32.25" customHeight="1">
      <c r="A35" s="88" t="s">
        <v>114</v>
      </c>
      <c r="B35" s="89"/>
      <c r="C35" s="89"/>
      <c r="D35" s="89"/>
      <c r="E35" s="89"/>
      <c r="F35" s="89"/>
      <c r="G35" s="89"/>
      <c r="H35" s="37" t="s">
        <v>103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</row>
    <row r="36" spans="1:155">
      <c r="A36" s="88"/>
      <c r="B36" s="89"/>
      <c r="C36" s="89"/>
      <c r="D36" s="89"/>
      <c r="E36" s="89"/>
      <c r="F36" s="89"/>
      <c r="G36" s="89"/>
      <c r="H36" s="37" t="s">
        <v>59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87">
        <f>AP24+AP11</f>
        <v>-5928.75</v>
      </c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>
        <f>BL24+BL11</f>
        <v>-5533.42</v>
      </c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112">
        <f>CH24+CH11</f>
        <v>-6.6680160236137453</v>
      </c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</row>
  </sheetData>
  <mergeCells count="201">
    <mergeCell ref="A36:G36"/>
    <mergeCell ref="H36:AO36"/>
    <mergeCell ref="AP36:BK36"/>
    <mergeCell ref="BL36:CG36"/>
    <mergeCell ref="CH36:DC36"/>
    <mergeCell ref="DD36:DY36"/>
    <mergeCell ref="DZ36:EY36"/>
    <mergeCell ref="A35:G35"/>
    <mergeCell ref="H35:AO35"/>
    <mergeCell ref="DD34:DY34"/>
    <mergeCell ref="DZ34:EY34"/>
    <mergeCell ref="A33:G33"/>
    <mergeCell ref="H33:AO33"/>
    <mergeCell ref="AP33:BK33"/>
    <mergeCell ref="BL33:CG33"/>
    <mergeCell ref="CH33:DC33"/>
    <mergeCell ref="DD33:DY33"/>
    <mergeCell ref="AP35:BK35"/>
    <mergeCell ref="BL35:CG35"/>
    <mergeCell ref="CH35:DC35"/>
    <mergeCell ref="DD35:DY35"/>
    <mergeCell ref="DZ33:EY33"/>
    <mergeCell ref="A34:G34"/>
    <mergeCell ref="H34:AO34"/>
    <mergeCell ref="AP34:BK34"/>
    <mergeCell ref="BL34:CG34"/>
    <mergeCell ref="CH34:DC34"/>
    <mergeCell ref="DZ35:EY35"/>
    <mergeCell ref="A32:G32"/>
    <mergeCell ref="H32:AO32"/>
    <mergeCell ref="AP32:BK32"/>
    <mergeCell ref="BL32:CG32"/>
    <mergeCell ref="CH32:DC32"/>
    <mergeCell ref="DD32:DY32"/>
    <mergeCell ref="DZ32:EY32"/>
    <mergeCell ref="A31:G31"/>
    <mergeCell ref="H31:AO31"/>
    <mergeCell ref="DD30:DY30"/>
    <mergeCell ref="DZ30:EY30"/>
    <mergeCell ref="A29:G29"/>
    <mergeCell ref="H29:AO29"/>
    <mergeCell ref="AP29:BK29"/>
    <mergeCell ref="BL29:CG29"/>
    <mergeCell ref="CH29:DC29"/>
    <mergeCell ref="DD29:DY29"/>
    <mergeCell ref="AP31:BK31"/>
    <mergeCell ref="BL31:CG31"/>
    <mergeCell ref="CH31:DC31"/>
    <mergeCell ref="DD31:DY31"/>
    <mergeCell ref="DZ29:EY29"/>
    <mergeCell ref="A30:G30"/>
    <mergeCell ref="H30:AO30"/>
    <mergeCell ref="AP30:BK30"/>
    <mergeCell ref="BL30:CG30"/>
    <mergeCell ref="CH30:DC30"/>
    <mergeCell ref="DZ31:EY31"/>
    <mergeCell ref="A4:EY4"/>
    <mergeCell ref="A5:EY5"/>
    <mergeCell ref="H9:AO9"/>
    <mergeCell ref="AP9:BK9"/>
    <mergeCell ref="BL9:CG9"/>
    <mergeCell ref="CH9:DC9"/>
    <mergeCell ref="DD9:DY9"/>
    <mergeCell ref="DZ27:EY27"/>
    <mergeCell ref="A28:G28"/>
    <mergeCell ref="H28:AO28"/>
    <mergeCell ref="AP28:BK28"/>
    <mergeCell ref="BL28:CG28"/>
    <mergeCell ref="CH28:DC28"/>
    <mergeCell ref="DD28:DY28"/>
    <mergeCell ref="DZ28:EY28"/>
    <mergeCell ref="A27:G27"/>
    <mergeCell ref="AP27:BK27"/>
    <mergeCell ref="A7:EY7"/>
    <mergeCell ref="DZ23:EY23"/>
    <mergeCell ref="BL23:CG23"/>
    <mergeCell ref="CH23:DC23"/>
    <mergeCell ref="DD23:DY23"/>
    <mergeCell ref="AP23:BK23"/>
    <mergeCell ref="A23:G23"/>
    <mergeCell ref="BL27:CG27"/>
    <mergeCell ref="CH27:DC27"/>
    <mergeCell ref="DD27:DY27"/>
    <mergeCell ref="A26:G26"/>
    <mergeCell ref="H26:AO26"/>
    <mergeCell ref="AP26:BK26"/>
    <mergeCell ref="BL26:CG26"/>
    <mergeCell ref="CH26:DC26"/>
    <mergeCell ref="DD26:DY26"/>
    <mergeCell ref="DZ26:EY26"/>
    <mergeCell ref="A25:G25"/>
    <mergeCell ref="DZ9:EY9"/>
    <mergeCell ref="A24:G24"/>
    <mergeCell ref="DZ20:EY20"/>
    <mergeCell ref="A21:G21"/>
    <mergeCell ref="H21:AO21"/>
    <mergeCell ref="AP21:BK21"/>
    <mergeCell ref="BL21:CG21"/>
    <mergeCell ref="CH21:DC21"/>
    <mergeCell ref="DD21:DY21"/>
    <mergeCell ref="DZ21:EY21"/>
    <mergeCell ref="A20:G20"/>
    <mergeCell ref="A14:G14"/>
    <mergeCell ref="H15:AO15"/>
    <mergeCell ref="H16:AO16"/>
    <mergeCell ref="A18:G18"/>
    <mergeCell ref="A19:G19"/>
    <mergeCell ref="A15:G15"/>
    <mergeCell ref="DZ15:EY15"/>
    <mergeCell ref="DD16:DY16"/>
    <mergeCell ref="DZ16:EY16"/>
    <mergeCell ref="DD15:DY15"/>
    <mergeCell ref="DD14:DY14"/>
    <mergeCell ref="DZ14:EY14"/>
    <mergeCell ref="A16:G16"/>
    <mergeCell ref="A17:G17"/>
    <mergeCell ref="DZ11:EY11"/>
    <mergeCell ref="DD12:DY12"/>
    <mergeCell ref="DZ12:EY12"/>
    <mergeCell ref="DZ13:EY13"/>
    <mergeCell ref="H25:AO25"/>
    <mergeCell ref="AP25:BK25"/>
    <mergeCell ref="BL25:CG25"/>
    <mergeCell ref="CH25:DC25"/>
    <mergeCell ref="DZ19:EY19"/>
    <mergeCell ref="DD17:DY17"/>
    <mergeCell ref="CH20:DC20"/>
    <mergeCell ref="DD20:DY20"/>
    <mergeCell ref="CH19:DC19"/>
    <mergeCell ref="DD19:DY19"/>
    <mergeCell ref="H24:AO24"/>
    <mergeCell ref="AP24:BK24"/>
    <mergeCell ref="BL24:CG24"/>
    <mergeCell ref="H20:AO20"/>
    <mergeCell ref="AP20:BK20"/>
    <mergeCell ref="BL18:CG18"/>
    <mergeCell ref="BL20:CG20"/>
    <mergeCell ref="AP19:BK19"/>
    <mergeCell ref="BL19:CG19"/>
    <mergeCell ref="DZ25:EY25"/>
    <mergeCell ref="H27:AO27"/>
    <mergeCell ref="CH18:DC18"/>
    <mergeCell ref="H17:AO17"/>
    <mergeCell ref="H18:AO18"/>
    <mergeCell ref="H23:AO23"/>
    <mergeCell ref="CH24:DC24"/>
    <mergeCell ref="DD24:DY24"/>
    <mergeCell ref="DZ24:EY24"/>
    <mergeCell ref="DZ17:EY17"/>
    <mergeCell ref="DD25:DY25"/>
    <mergeCell ref="H13:AO13"/>
    <mergeCell ref="AP10:BK10"/>
    <mergeCell ref="AP11:BK11"/>
    <mergeCell ref="AP12:BK12"/>
    <mergeCell ref="CH10:DC10"/>
    <mergeCell ref="CH11:DC11"/>
    <mergeCell ref="CH12:DC12"/>
    <mergeCell ref="CH13:DC13"/>
    <mergeCell ref="CH17:DC17"/>
    <mergeCell ref="CH14:DC14"/>
    <mergeCell ref="CH15:DC15"/>
    <mergeCell ref="CH16:DC16"/>
    <mergeCell ref="BL12:CG12"/>
    <mergeCell ref="BL13:CG13"/>
    <mergeCell ref="BL14:CG14"/>
    <mergeCell ref="BL15:CG15"/>
    <mergeCell ref="A2:EY2"/>
    <mergeCell ref="A3:EY3"/>
    <mergeCell ref="AP13:BK13"/>
    <mergeCell ref="AP14:BK14"/>
    <mergeCell ref="DD10:DY10"/>
    <mergeCell ref="DZ10:EY10"/>
    <mergeCell ref="DD11:DY11"/>
    <mergeCell ref="DD13:DY13"/>
    <mergeCell ref="BL10:CG10"/>
    <mergeCell ref="BL11:CG11"/>
    <mergeCell ref="AP15:BK15"/>
    <mergeCell ref="A9:G9"/>
    <mergeCell ref="H10:AO10"/>
    <mergeCell ref="H11:AO11"/>
    <mergeCell ref="A12:G12"/>
    <mergeCell ref="H12:AO12"/>
    <mergeCell ref="H14:AO14"/>
    <mergeCell ref="A10:G10"/>
    <mergeCell ref="A11:G11"/>
    <mergeCell ref="A13:G13"/>
    <mergeCell ref="DZ22:EY22"/>
    <mergeCell ref="A22:G22"/>
    <mergeCell ref="H22:AO22"/>
    <mergeCell ref="AP22:BK22"/>
    <mergeCell ref="BL22:CG22"/>
    <mergeCell ref="CH22:DC22"/>
    <mergeCell ref="DD22:DY22"/>
    <mergeCell ref="BL16:CG16"/>
    <mergeCell ref="BL17:CG17"/>
    <mergeCell ref="AP16:BK16"/>
    <mergeCell ref="AP17:BK17"/>
    <mergeCell ref="H19:AO19"/>
    <mergeCell ref="AP18:BK18"/>
    <mergeCell ref="DD18:DY18"/>
    <mergeCell ref="DZ18:EY18"/>
  </mergeCells>
  <pageMargins left="0.78740157480314965" right="0.70866141732283472" top="0.22" bottom="0.14000000000000001" header="0.19685039370078741" footer="0.19685039370078741"/>
  <pageSetup paperSize="9" orientation="landscape" r:id="rId1"/>
  <headerFooter>
    <oddHeader>&amp;Ь&amp;Ф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EY36"/>
  <sheetViews>
    <sheetView view="pageBreakPreview" topLeftCell="A22" zoomScaleNormal="100" workbookViewId="0">
      <selection activeCell="CH14" sqref="CH14:DC14"/>
    </sheetView>
  </sheetViews>
  <sheetFormatPr defaultColWidth="0.85546875" defaultRowHeight="15.75"/>
  <cols>
    <col min="1" max="16384" width="0.85546875" style="8"/>
  </cols>
  <sheetData>
    <row r="1" spans="1:155" ht="3" customHeight="1"/>
    <row r="2" spans="1:155" ht="14.25" customHeight="1">
      <c r="A2" s="47" t="s">
        <v>120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</row>
    <row r="3" spans="1:155" ht="13.5" customHeight="1"/>
    <row r="4" spans="1:155" s="9" customFormat="1" ht="65.25" customHeight="1">
      <c r="A4" s="31" t="s">
        <v>4</v>
      </c>
      <c r="B4" s="32"/>
      <c r="C4" s="32"/>
      <c r="D4" s="32"/>
      <c r="E4" s="32"/>
      <c r="F4" s="32"/>
      <c r="G4" s="32"/>
      <c r="H4" s="31" t="s">
        <v>79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3"/>
      <c r="AP4" s="39" t="s">
        <v>121</v>
      </c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1"/>
      <c r="BL4" s="39" t="s">
        <v>122</v>
      </c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1"/>
      <c r="CH4" s="39" t="s">
        <v>82</v>
      </c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1"/>
      <c r="DD4" s="39" t="s">
        <v>123</v>
      </c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1"/>
      <c r="DZ4" s="39" t="s">
        <v>124</v>
      </c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1"/>
    </row>
    <row r="5" spans="1:155" s="15" customFormat="1" ht="15.75" customHeight="1">
      <c r="A5" s="42">
        <v>1</v>
      </c>
      <c r="B5" s="43"/>
      <c r="C5" s="43"/>
      <c r="D5" s="43"/>
      <c r="E5" s="43"/>
      <c r="F5" s="43"/>
      <c r="G5" s="43"/>
      <c r="H5" s="51">
        <v>2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3"/>
      <c r="AP5" s="51">
        <v>3</v>
      </c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3"/>
      <c r="BL5" s="51">
        <v>4</v>
      </c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3"/>
      <c r="CH5" s="51">
        <v>5</v>
      </c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3"/>
      <c r="DD5" s="51">
        <v>6</v>
      </c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3"/>
      <c r="DZ5" s="51">
        <v>7</v>
      </c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3"/>
    </row>
    <row r="6" spans="1:155" s="16" customFormat="1" ht="94.5" customHeight="1">
      <c r="A6" s="88" t="s">
        <v>5</v>
      </c>
      <c r="B6" s="89"/>
      <c r="C6" s="89"/>
      <c r="D6" s="89"/>
      <c r="E6" s="89"/>
      <c r="F6" s="89"/>
      <c r="G6" s="89"/>
      <c r="H6" s="37" t="s">
        <v>247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87">
        <f>AP8+AP9+AP10+AP11+AP12+AP13+AP14+AP15+AP16+AP17+AP18+AP19+AP20</f>
        <v>-15499.18</v>
      </c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>
        <f>BL8+BL9+BL10+BL11+BL12+BL13+BL14+BL15+BL16+BL17+BL18+BL19+BL20</f>
        <v>10443.969999999999</v>
      </c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112">
        <f>BL6/AP6*100-100</f>
        <v>-167.38401644474095</v>
      </c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87" t="s">
        <v>221</v>
      </c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</row>
    <row r="7" spans="1:155">
      <c r="A7" s="88"/>
      <c r="B7" s="89"/>
      <c r="C7" s="89"/>
      <c r="D7" s="89"/>
      <c r="E7" s="89"/>
      <c r="F7" s="89"/>
      <c r="G7" s="89"/>
      <c r="H7" s="37" t="s">
        <v>2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</row>
    <row r="8" spans="1:155" ht="32.25" customHeight="1">
      <c r="A8" s="88" t="s">
        <v>84</v>
      </c>
      <c r="B8" s="89"/>
      <c r="C8" s="89"/>
      <c r="D8" s="89"/>
      <c r="E8" s="89"/>
      <c r="F8" s="89"/>
      <c r="G8" s="89"/>
      <c r="H8" s="37" t="s">
        <v>143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87">
        <v>3338.99</v>
      </c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>
        <v>7522.2</v>
      </c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112">
        <f>BL8/AP8*100-100</f>
        <v>125.2836935720083</v>
      </c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87" t="s">
        <v>221</v>
      </c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</row>
    <row r="9" spans="1:155">
      <c r="A9" s="88" t="s">
        <v>85</v>
      </c>
      <c r="B9" s="89"/>
      <c r="C9" s="89"/>
      <c r="D9" s="89"/>
      <c r="E9" s="89"/>
      <c r="F9" s="89"/>
      <c r="G9" s="89"/>
      <c r="H9" s="37" t="s">
        <v>125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</row>
    <row r="10" spans="1:155" ht="32.25" customHeight="1">
      <c r="A10" s="88" t="s">
        <v>86</v>
      </c>
      <c r="B10" s="89"/>
      <c r="C10" s="89"/>
      <c r="D10" s="89"/>
      <c r="E10" s="89"/>
      <c r="F10" s="89"/>
      <c r="G10" s="89"/>
      <c r="H10" s="37" t="s">
        <v>126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</row>
    <row r="11" spans="1:155" ht="32.25" customHeight="1">
      <c r="A11" s="88" t="s">
        <v>87</v>
      </c>
      <c r="B11" s="89"/>
      <c r="C11" s="89"/>
      <c r="D11" s="89"/>
      <c r="E11" s="89"/>
      <c r="F11" s="89"/>
      <c r="G11" s="89"/>
      <c r="H11" s="37" t="s">
        <v>127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</row>
    <row r="12" spans="1:155" ht="32.25" customHeight="1">
      <c r="A12" s="88" t="s">
        <v>88</v>
      </c>
      <c r="B12" s="89"/>
      <c r="C12" s="89"/>
      <c r="D12" s="89"/>
      <c r="E12" s="89"/>
      <c r="F12" s="89"/>
      <c r="G12" s="89"/>
      <c r="H12" s="37" t="s">
        <v>128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112">
        <v>100</v>
      </c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87" t="s">
        <v>221</v>
      </c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</row>
    <row r="13" spans="1:155">
      <c r="A13" s="88" t="s">
        <v>89</v>
      </c>
      <c r="B13" s="89"/>
      <c r="C13" s="89"/>
      <c r="D13" s="89"/>
      <c r="E13" s="89"/>
      <c r="F13" s="89"/>
      <c r="G13" s="89"/>
      <c r="H13" s="37" t="s">
        <v>129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</row>
    <row r="14" spans="1:155" ht="32.25" customHeight="1">
      <c r="A14" s="88" t="s">
        <v>90</v>
      </c>
      <c r="B14" s="89"/>
      <c r="C14" s="89"/>
      <c r="D14" s="89"/>
      <c r="E14" s="89"/>
      <c r="F14" s="89"/>
      <c r="G14" s="89"/>
      <c r="H14" s="37" t="s">
        <v>130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</row>
    <row r="15" spans="1:155" ht="32.25" customHeight="1">
      <c r="A15" s="88" t="s">
        <v>91</v>
      </c>
      <c r="B15" s="89"/>
      <c r="C15" s="89"/>
      <c r="D15" s="89"/>
      <c r="E15" s="89"/>
      <c r="F15" s="89"/>
      <c r="G15" s="89"/>
      <c r="H15" s="37" t="s">
        <v>131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</row>
    <row r="16" spans="1:155" ht="32.25" customHeight="1">
      <c r="A16" s="88" t="s">
        <v>92</v>
      </c>
      <c r="B16" s="89"/>
      <c r="C16" s="89"/>
      <c r="D16" s="89"/>
      <c r="E16" s="89"/>
      <c r="F16" s="89"/>
      <c r="G16" s="89"/>
      <c r="H16" s="37" t="s">
        <v>132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</row>
    <row r="17" spans="1:155" ht="32.25" customHeight="1">
      <c r="A17" s="88" t="s">
        <v>93</v>
      </c>
      <c r="B17" s="89"/>
      <c r="C17" s="89"/>
      <c r="D17" s="89"/>
      <c r="E17" s="89"/>
      <c r="F17" s="89"/>
      <c r="G17" s="89"/>
      <c r="H17" s="37" t="s">
        <v>133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113">
        <v>-0.76</v>
      </c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4">
        <f>BL17/AP17*100-100</f>
        <v>-100</v>
      </c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87" t="s">
        <v>221</v>
      </c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</row>
    <row r="18" spans="1:155">
      <c r="A18" s="88" t="s">
        <v>134</v>
      </c>
      <c r="B18" s="89"/>
      <c r="C18" s="89"/>
      <c r="D18" s="89"/>
      <c r="E18" s="89"/>
      <c r="F18" s="89"/>
      <c r="G18" s="89"/>
      <c r="H18" s="37" t="s">
        <v>252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>
        <v>2190.6</v>
      </c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</row>
    <row r="19" spans="1:155">
      <c r="A19" s="88" t="s">
        <v>135</v>
      </c>
      <c r="B19" s="89"/>
      <c r="C19" s="89"/>
      <c r="D19" s="89"/>
      <c r="E19" s="89"/>
      <c r="F19" s="89"/>
      <c r="G19" s="89"/>
      <c r="H19" s="37" t="s">
        <v>138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87">
        <v>-18837.41</v>
      </c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>
        <v>731.17</v>
      </c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112">
        <f>BL19/AP19*100-100</f>
        <v>-103.88147839856966</v>
      </c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87" t="s">
        <v>221</v>
      </c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</row>
    <row r="20" spans="1:155" ht="32.25" customHeight="1">
      <c r="A20" s="88" t="s">
        <v>136</v>
      </c>
      <c r="B20" s="89"/>
      <c r="C20" s="89"/>
      <c r="D20" s="89"/>
      <c r="E20" s="89"/>
      <c r="F20" s="89"/>
      <c r="G20" s="89"/>
      <c r="H20" s="37" t="s">
        <v>139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</row>
    <row r="21" spans="1:155" s="16" customFormat="1" ht="111" customHeight="1">
      <c r="A21" s="88" t="s">
        <v>6</v>
      </c>
      <c r="B21" s="89"/>
      <c r="C21" s="89"/>
      <c r="D21" s="89"/>
      <c r="E21" s="89"/>
      <c r="F21" s="89"/>
      <c r="G21" s="89"/>
      <c r="H21" s="37" t="s">
        <v>144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87">
        <v>0</v>
      </c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>
        <v>0</v>
      </c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>
        <v>0</v>
      </c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</row>
    <row r="22" spans="1:155">
      <c r="A22" s="88"/>
      <c r="B22" s="89"/>
      <c r="C22" s="89"/>
      <c r="D22" s="89"/>
      <c r="E22" s="89"/>
      <c r="F22" s="89"/>
      <c r="G22" s="89"/>
      <c r="H22" s="37" t="s">
        <v>2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</row>
    <row r="23" spans="1:155" ht="32.25" customHeight="1">
      <c r="A23" s="88" t="s">
        <v>105</v>
      </c>
      <c r="B23" s="89"/>
      <c r="C23" s="89"/>
      <c r="D23" s="89"/>
      <c r="E23" s="89"/>
      <c r="F23" s="89"/>
      <c r="G23" s="89"/>
      <c r="H23" s="37" t="s">
        <v>143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</row>
    <row r="24" spans="1:155">
      <c r="A24" s="88" t="s">
        <v>106</v>
      </c>
      <c r="B24" s="89"/>
      <c r="C24" s="89"/>
      <c r="D24" s="89"/>
      <c r="E24" s="89"/>
      <c r="F24" s="89"/>
      <c r="G24" s="89"/>
      <c r="H24" s="37" t="s">
        <v>125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</row>
    <row r="25" spans="1:155" ht="32.25" customHeight="1">
      <c r="A25" s="88" t="s">
        <v>107</v>
      </c>
      <c r="B25" s="89"/>
      <c r="C25" s="89"/>
      <c r="D25" s="89"/>
      <c r="E25" s="89"/>
      <c r="F25" s="89"/>
      <c r="G25" s="89"/>
      <c r="H25" s="37" t="s">
        <v>126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</row>
    <row r="26" spans="1:155" ht="32.25" customHeight="1">
      <c r="A26" s="88" t="s">
        <v>108</v>
      </c>
      <c r="B26" s="89"/>
      <c r="C26" s="89"/>
      <c r="D26" s="89"/>
      <c r="E26" s="89"/>
      <c r="F26" s="89"/>
      <c r="G26" s="89"/>
      <c r="H26" s="37" t="s">
        <v>127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</row>
    <row r="27" spans="1:155" ht="32.25" customHeight="1">
      <c r="A27" s="88" t="s">
        <v>109</v>
      </c>
      <c r="B27" s="89"/>
      <c r="C27" s="89"/>
      <c r="D27" s="89"/>
      <c r="E27" s="89"/>
      <c r="F27" s="89"/>
      <c r="G27" s="89"/>
      <c r="H27" s="37" t="s">
        <v>128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</row>
    <row r="28" spans="1:155">
      <c r="A28" s="88" t="s">
        <v>110</v>
      </c>
      <c r="B28" s="89"/>
      <c r="C28" s="89"/>
      <c r="D28" s="89"/>
      <c r="E28" s="89"/>
      <c r="F28" s="89"/>
      <c r="G28" s="89"/>
      <c r="H28" s="37" t="s">
        <v>129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</row>
    <row r="29" spans="1:155" ht="32.25" customHeight="1">
      <c r="A29" s="88" t="s">
        <v>111</v>
      </c>
      <c r="B29" s="89"/>
      <c r="C29" s="89"/>
      <c r="D29" s="89"/>
      <c r="E29" s="89"/>
      <c r="F29" s="89"/>
      <c r="G29" s="89"/>
      <c r="H29" s="37" t="s">
        <v>130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</row>
    <row r="30" spans="1:155" ht="32.25" customHeight="1">
      <c r="A30" s="88" t="s">
        <v>112</v>
      </c>
      <c r="B30" s="89"/>
      <c r="C30" s="89"/>
      <c r="D30" s="89"/>
      <c r="E30" s="89"/>
      <c r="F30" s="89"/>
      <c r="G30" s="89"/>
      <c r="H30" s="37" t="s">
        <v>131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</row>
    <row r="31" spans="1:155" ht="32.25" customHeight="1">
      <c r="A31" s="88" t="s">
        <v>113</v>
      </c>
      <c r="B31" s="89"/>
      <c r="C31" s="89"/>
      <c r="D31" s="89"/>
      <c r="E31" s="89"/>
      <c r="F31" s="89"/>
      <c r="G31" s="89"/>
      <c r="H31" s="37" t="s">
        <v>132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</row>
    <row r="32" spans="1:155" ht="32.25" customHeight="1">
      <c r="A32" s="88" t="s">
        <v>114</v>
      </c>
      <c r="B32" s="89"/>
      <c r="C32" s="89"/>
      <c r="D32" s="89"/>
      <c r="E32" s="89"/>
      <c r="F32" s="89"/>
      <c r="G32" s="89"/>
      <c r="H32" s="37" t="s">
        <v>133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</row>
    <row r="33" spans="1:155">
      <c r="A33" s="88" t="s">
        <v>140</v>
      </c>
      <c r="B33" s="89"/>
      <c r="C33" s="89"/>
      <c r="D33" s="89"/>
      <c r="E33" s="89"/>
      <c r="F33" s="89"/>
      <c r="G33" s="89"/>
      <c r="H33" s="37" t="s">
        <v>137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</row>
    <row r="34" spans="1:155">
      <c r="A34" s="88" t="s">
        <v>141</v>
      </c>
      <c r="B34" s="89"/>
      <c r="C34" s="89"/>
      <c r="D34" s="89"/>
      <c r="E34" s="89"/>
      <c r="F34" s="89"/>
      <c r="G34" s="89"/>
      <c r="H34" s="37" t="s">
        <v>138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</row>
    <row r="35" spans="1:155" ht="32.25" customHeight="1">
      <c r="A35" s="88" t="s">
        <v>142</v>
      </c>
      <c r="B35" s="89"/>
      <c r="C35" s="89"/>
      <c r="D35" s="89"/>
      <c r="E35" s="89"/>
      <c r="F35" s="89"/>
      <c r="G35" s="89"/>
      <c r="H35" s="37" t="s">
        <v>139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</row>
    <row r="36" spans="1:155">
      <c r="A36" s="88"/>
      <c r="B36" s="89"/>
      <c r="C36" s="89"/>
      <c r="D36" s="89"/>
      <c r="E36" s="89"/>
      <c r="F36" s="89"/>
      <c r="G36" s="89"/>
      <c r="H36" s="37" t="s">
        <v>59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87">
        <f>AP6</f>
        <v>-15499.18</v>
      </c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>
        <f>BL6</f>
        <v>10443.969999999999</v>
      </c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112">
        <f>CH6</f>
        <v>-167.38401644474095</v>
      </c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</row>
  </sheetData>
  <mergeCells count="232">
    <mergeCell ref="DZ35:EY35"/>
    <mergeCell ref="CH36:DC36"/>
    <mergeCell ref="DD36:DY36"/>
    <mergeCell ref="DZ36:EY36"/>
    <mergeCell ref="DZ34:EY34"/>
    <mergeCell ref="CH35:DC35"/>
    <mergeCell ref="DD35:DY35"/>
    <mergeCell ref="A36:G36"/>
    <mergeCell ref="H36:AO36"/>
    <mergeCell ref="AP36:BK36"/>
    <mergeCell ref="BL36:CG36"/>
    <mergeCell ref="A35:G35"/>
    <mergeCell ref="H35:AO35"/>
    <mergeCell ref="AP35:BK35"/>
    <mergeCell ref="BL35:CG35"/>
    <mergeCell ref="A34:G34"/>
    <mergeCell ref="H34:AO34"/>
    <mergeCell ref="AP34:BK34"/>
    <mergeCell ref="BL34:CG34"/>
    <mergeCell ref="CH34:DC34"/>
    <mergeCell ref="DD34:DY34"/>
    <mergeCell ref="AP24:BK24"/>
    <mergeCell ref="CH26:DC26"/>
    <mergeCell ref="BL20:CG20"/>
    <mergeCell ref="AP20:BK20"/>
    <mergeCell ref="BL22:CG22"/>
    <mergeCell ref="A2:EY2"/>
    <mergeCell ref="A4:G4"/>
    <mergeCell ref="H4:AO4"/>
    <mergeCell ref="AP4:BK4"/>
    <mergeCell ref="BL4:CG4"/>
    <mergeCell ref="BL9:CG9"/>
    <mergeCell ref="DZ4:EY4"/>
    <mergeCell ref="CH4:DC4"/>
    <mergeCell ref="DD4:DY4"/>
    <mergeCell ref="DZ6:EY6"/>
    <mergeCell ref="DD6:DY6"/>
    <mergeCell ref="DD7:DY7"/>
    <mergeCell ref="BL8:CG8"/>
    <mergeCell ref="A17:G17"/>
    <mergeCell ref="BL12:CG12"/>
    <mergeCell ref="BL13:CG13"/>
    <mergeCell ref="A12:G12"/>
    <mergeCell ref="A13:G13"/>
    <mergeCell ref="BL16:CG16"/>
    <mergeCell ref="BL15:CG15"/>
    <mergeCell ref="H12:AO12"/>
    <mergeCell ref="H13:AO13"/>
    <mergeCell ref="H17:AO17"/>
    <mergeCell ref="AP11:BK11"/>
    <mergeCell ref="H8:AO8"/>
    <mergeCell ref="H9:AO9"/>
    <mergeCell ref="CH11:DC11"/>
    <mergeCell ref="CH6:DC6"/>
    <mergeCell ref="CH7:DC7"/>
    <mergeCell ref="BL6:CG6"/>
    <mergeCell ref="BL7:CG7"/>
    <mergeCell ref="CH13:DC13"/>
    <mergeCell ref="BL11:CG11"/>
    <mergeCell ref="DZ14:EY14"/>
    <mergeCell ref="CH14:DC14"/>
    <mergeCell ref="DD14:DY14"/>
    <mergeCell ref="A6:G6"/>
    <mergeCell ref="A7:G7"/>
    <mergeCell ref="A9:G9"/>
    <mergeCell ref="A10:G10"/>
    <mergeCell ref="BL10:CG10"/>
    <mergeCell ref="A5:G5"/>
    <mergeCell ref="H6:AO6"/>
    <mergeCell ref="H7:AO7"/>
    <mergeCell ref="AP6:BK6"/>
    <mergeCell ref="AP7:BK7"/>
    <mergeCell ref="H10:AO10"/>
    <mergeCell ref="A8:G8"/>
    <mergeCell ref="A11:G11"/>
    <mergeCell ref="H11:AO11"/>
    <mergeCell ref="AP9:BK9"/>
    <mergeCell ref="AP10:BK10"/>
    <mergeCell ref="A14:G14"/>
    <mergeCell ref="DD9:DY9"/>
    <mergeCell ref="CH8:DC8"/>
    <mergeCell ref="CH9:DC9"/>
    <mergeCell ref="AP8:BK8"/>
    <mergeCell ref="A22:G22"/>
    <mergeCell ref="A18:G18"/>
    <mergeCell ref="A19:G19"/>
    <mergeCell ref="A20:G20"/>
    <mergeCell ref="A21:G21"/>
    <mergeCell ref="AP12:BK12"/>
    <mergeCell ref="AP17:BK17"/>
    <mergeCell ref="AP16:BK16"/>
    <mergeCell ref="A16:G16"/>
    <mergeCell ref="H15:AO15"/>
    <mergeCell ref="H22:AO22"/>
    <mergeCell ref="AP22:BK22"/>
    <mergeCell ref="H14:AO14"/>
    <mergeCell ref="H18:AO18"/>
    <mergeCell ref="AP15:BK15"/>
    <mergeCell ref="AP19:BK19"/>
    <mergeCell ref="AP13:BK13"/>
    <mergeCell ref="AP14:BK14"/>
    <mergeCell ref="A15:G15"/>
    <mergeCell ref="H16:AO16"/>
    <mergeCell ref="DZ7:EY7"/>
    <mergeCell ref="DD8:DY8"/>
    <mergeCell ref="DZ8:EY8"/>
    <mergeCell ref="DZ9:EY9"/>
    <mergeCell ref="DD11:DY11"/>
    <mergeCell ref="BL17:CG17"/>
    <mergeCell ref="CH17:DC17"/>
    <mergeCell ref="CH15:DC15"/>
    <mergeCell ref="BL14:CG14"/>
    <mergeCell ref="DD13:DY13"/>
    <mergeCell ref="DZ10:EY10"/>
    <mergeCell ref="DD15:DY15"/>
    <mergeCell ref="DZ15:EY15"/>
    <mergeCell ref="CH10:DC10"/>
    <mergeCell ref="DZ12:EY12"/>
    <mergeCell ref="DD10:DY10"/>
    <mergeCell ref="DZ11:EY11"/>
    <mergeCell ref="DZ13:EY13"/>
    <mergeCell ref="DD12:DY12"/>
    <mergeCell ref="CH12:DC12"/>
    <mergeCell ref="DD17:DY17"/>
    <mergeCell ref="DZ16:EY16"/>
    <mergeCell ref="CH16:DC16"/>
    <mergeCell ref="DD16:DY16"/>
    <mergeCell ref="BL19:CG19"/>
    <mergeCell ref="CH21:DC21"/>
    <mergeCell ref="DD21:DY21"/>
    <mergeCell ref="DZ21:EY21"/>
    <mergeCell ref="DD23:DY23"/>
    <mergeCell ref="H21:AO21"/>
    <mergeCell ref="H20:AO20"/>
    <mergeCell ref="H19:AO19"/>
    <mergeCell ref="DZ17:EY17"/>
    <mergeCell ref="AP21:BK21"/>
    <mergeCell ref="BL21:CG21"/>
    <mergeCell ref="CH19:DC19"/>
    <mergeCell ref="DD19:DY19"/>
    <mergeCell ref="DZ19:EY19"/>
    <mergeCell ref="CH22:DC22"/>
    <mergeCell ref="CH20:DC20"/>
    <mergeCell ref="DD20:DY20"/>
    <mergeCell ref="DZ5:EY5"/>
    <mergeCell ref="A24:G24"/>
    <mergeCell ref="BL24:CG24"/>
    <mergeCell ref="CH24:DC24"/>
    <mergeCell ref="DD24:DY24"/>
    <mergeCell ref="H5:AO5"/>
    <mergeCell ref="AP5:BK5"/>
    <mergeCell ref="BL5:CG5"/>
    <mergeCell ref="CH5:DC5"/>
    <mergeCell ref="DD5:DY5"/>
    <mergeCell ref="A23:G23"/>
    <mergeCell ref="H23:AO23"/>
    <mergeCell ref="DZ18:EY18"/>
    <mergeCell ref="BL18:CG18"/>
    <mergeCell ref="CH18:DC18"/>
    <mergeCell ref="DD18:DY18"/>
    <mergeCell ref="DZ22:EY22"/>
    <mergeCell ref="DD22:DY22"/>
    <mergeCell ref="CH23:DC23"/>
    <mergeCell ref="DZ23:EY23"/>
    <mergeCell ref="AP18:BK18"/>
    <mergeCell ref="DZ20:EY20"/>
    <mergeCell ref="AP23:BK23"/>
    <mergeCell ref="BL23:CG23"/>
    <mergeCell ref="A27:G27"/>
    <mergeCell ref="H27:AO27"/>
    <mergeCell ref="AP27:BK27"/>
    <mergeCell ref="BL27:CG27"/>
    <mergeCell ref="CH27:DC27"/>
    <mergeCell ref="DD27:DY27"/>
    <mergeCell ref="A26:G26"/>
    <mergeCell ref="H26:AO26"/>
    <mergeCell ref="DZ24:EY24"/>
    <mergeCell ref="A25:G25"/>
    <mergeCell ref="H25:AO25"/>
    <mergeCell ref="AP25:BK25"/>
    <mergeCell ref="BL25:CG25"/>
    <mergeCell ref="CH25:DC25"/>
    <mergeCell ref="DD25:DY25"/>
    <mergeCell ref="DZ25:EY25"/>
    <mergeCell ref="H24:AO24"/>
    <mergeCell ref="DD26:DY26"/>
    <mergeCell ref="AP26:BK26"/>
    <mergeCell ref="BL26:CG26"/>
    <mergeCell ref="CH28:DC28"/>
    <mergeCell ref="DD28:DY28"/>
    <mergeCell ref="DZ28:EY28"/>
    <mergeCell ref="DZ26:EY26"/>
    <mergeCell ref="DZ27:EY27"/>
    <mergeCell ref="AP28:BK28"/>
    <mergeCell ref="BL28:CG28"/>
    <mergeCell ref="DZ29:EY29"/>
    <mergeCell ref="A28:G28"/>
    <mergeCell ref="H28:AO28"/>
    <mergeCell ref="DZ30:EY30"/>
    <mergeCell ref="A31:G31"/>
    <mergeCell ref="H31:AO31"/>
    <mergeCell ref="AP31:BK31"/>
    <mergeCell ref="BL31:CG31"/>
    <mergeCell ref="CH31:DC31"/>
    <mergeCell ref="DD31:DY31"/>
    <mergeCell ref="A29:G29"/>
    <mergeCell ref="H29:AO29"/>
    <mergeCell ref="AP29:BK29"/>
    <mergeCell ref="BL29:CG29"/>
    <mergeCell ref="CH29:DC29"/>
    <mergeCell ref="DD29:DY29"/>
    <mergeCell ref="DZ31:EY31"/>
    <mergeCell ref="A30:G30"/>
    <mergeCell ref="H30:AO30"/>
    <mergeCell ref="AP32:BK32"/>
    <mergeCell ref="BL32:CG32"/>
    <mergeCell ref="CH30:DC30"/>
    <mergeCell ref="DD30:DY30"/>
    <mergeCell ref="AP30:BK30"/>
    <mergeCell ref="BL30:CG30"/>
    <mergeCell ref="CH32:DC32"/>
    <mergeCell ref="H32:AO32"/>
    <mergeCell ref="DD32:DY32"/>
    <mergeCell ref="DZ32:EY32"/>
    <mergeCell ref="A33:G33"/>
    <mergeCell ref="H33:AO33"/>
    <mergeCell ref="AP33:BK33"/>
    <mergeCell ref="BL33:CG33"/>
    <mergeCell ref="CH33:DC33"/>
    <mergeCell ref="DD33:DY33"/>
    <mergeCell ref="DZ33:EY33"/>
    <mergeCell ref="A32:G32"/>
  </mergeCells>
  <pageMargins left="0.78740157480314965" right="0.70866141732283472" top="0.27559055118110237" bottom="0.15748031496062992" header="0.19685039370078741" footer="0.19685039370078741"/>
  <pageSetup paperSize="9" orientation="landscape" r:id="rId1"/>
  <headerFooter>
    <oddHeader>&amp;Я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EY21"/>
  <sheetViews>
    <sheetView view="pageBreakPreview" topLeftCell="A3" zoomScaleNormal="100" workbookViewId="0">
      <selection activeCell="BZ17" sqref="BZ17:CY17"/>
    </sheetView>
  </sheetViews>
  <sheetFormatPr defaultColWidth="0.85546875" defaultRowHeight="15.75"/>
  <cols>
    <col min="1" max="16384" width="0.85546875" style="8"/>
  </cols>
  <sheetData>
    <row r="1" spans="1:155" ht="3" customHeight="1"/>
    <row r="2" spans="1:155">
      <c r="A2" s="47" t="s">
        <v>145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</row>
    <row r="4" spans="1:155" s="9" customFormat="1" ht="32.25" customHeight="1">
      <c r="A4" s="39" t="s">
        <v>4</v>
      </c>
      <c r="B4" s="40"/>
      <c r="C4" s="40"/>
      <c r="D4" s="40"/>
      <c r="E4" s="40"/>
      <c r="F4" s="40"/>
      <c r="G4" s="41"/>
      <c r="H4" s="39" t="s">
        <v>146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1"/>
      <c r="CD4" s="39" t="s">
        <v>147</v>
      </c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1"/>
    </row>
    <row r="5" spans="1:155" s="10" customFormat="1">
      <c r="A5" s="42">
        <v>1</v>
      </c>
      <c r="B5" s="43"/>
      <c r="C5" s="43"/>
      <c r="D5" s="43"/>
      <c r="E5" s="43"/>
      <c r="F5" s="43"/>
      <c r="G5" s="44"/>
      <c r="H5" s="42">
        <v>2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4"/>
      <c r="CD5" s="42">
        <v>3</v>
      </c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4"/>
    </row>
    <row r="6" spans="1:155">
      <c r="A6" s="25"/>
      <c r="B6" s="26"/>
      <c r="C6" s="26"/>
      <c r="D6" s="26"/>
      <c r="E6" s="26"/>
      <c r="F6" s="26"/>
      <c r="G6" s="27"/>
      <c r="H6" s="12"/>
      <c r="I6" s="58" t="s">
        <v>220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9"/>
      <c r="CD6" s="69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1"/>
    </row>
    <row r="7" spans="1:155">
      <c r="A7" s="25"/>
      <c r="B7" s="26"/>
      <c r="C7" s="26"/>
      <c r="D7" s="26"/>
      <c r="E7" s="26"/>
      <c r="F7" s="26"/>
      <c r="G7" s="27"/>
      <c r="H7" s="12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9"/>
      <c r="CD7" s="69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1"/>
    </row>
    <row r="8" spans="1:155">
      <c r="A8" s="25"/>
      <c r="B8" s="26"/>
      <c r="C8" s="26"/>
      <c r="D8" s="26"/>
      <c r="E8" s="26"/>
      <c r="F8" s="26"/>
      <c r="G8" s="27"/>
      <c r="H8" s="12"/>
      <c r="I8" s="58" t="s">
        <v>59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9"/>
      <c r="CD8" s="69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1"/>
    </row>
    <row r="9" spans="1:155" ht="3" customHeight="1"/>
    <row r="10" spans="1:155" s="1" customFormat="1" ht="13.5" customHeight="1">
      <c r="A10" s="55" t="s">
        <v>148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</row>
    <row r="12" spans="1:155">
      <c r="A12" s="47" t="s">
        <v>149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</row>
    <row r="14" spans="1:155" s="9" customFormat="1" ht="96" customHeight="1">
      <c r="A14" s="39" t="s">
        <v>4</v>
      </c>
      <c r="B14" s="40"/>
      <c r="C14" s="40"/>
      <c r="D14" s="40"/>
      <c r="E14" s="40"/>
      <c r="F14" s="40"/>
      <c r="G14" s="41"/>
      <c r="H14" s="39" t="s">
        <v>150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1"/>
      <c r="AZ14" s="37" t="s">
        <v>151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 t="s">
        <v>152</v>
      </c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 t="s">
        <v>153</v>
      </c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 t="s">
        <v>154</v>
      </c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</row>
    <row r="15" spans="1:155" s="15" customFormat="1">
      <c r="A15" s="42">
        <v>1</v>
      </c>
      <c r="B15" s="43"/>
      <c r="C15" s="43"/>
      <c r="D15" s="43"/>
      <c r="E15" s="43"/>
      <c r="F15" s="43"/>
      <c r="G15" s="44"/>
      <c r="H15" s="117">
        <v>2</v>
      </c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9"/>
      <c r="AZ15" s="38">
        <v>3</v>
      </c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>
        <v>4</v>
      </c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>
        <v>5</v>
      </c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>
        <v>6</v>
      </c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</row>
    <row r="16" spans="1:155">
      <c r="A16" s="25"/>
      <c r="B16" s="26"/>
      <c r="C16" s="26"/>
      <c r="D16" s="26"/>
      <c r="E16" s="26"/>
      <c r="F16" s="26"/>
      <c r="G16" s="27"/>
      <c r="H16" s="21"/>
      <c r="I16" s="115" t="s">
        <v>212</v>
      </c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6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</row>
    <row r="17" spans="1:155">
      <c r="A17" s="25"/>
      <c r="B17" s="26"/>
      <c r="C17" s="26"/>
      <c r="D17" s="26"/>
      <c r="E17" s="26"/>
      <c r="F17" s="26"/>
      <c r="G17" s="27"/>
      <c r="H17" s="21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6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</row>
    <row r="18" spans="1:155">
      <c r="A18" s="25"/>
      <c r="B18" s="26"/>
      <c r="C18" s="26"/>
      <c r="D18" s="26"/>
      <c r="E18" s="26"/>
      <c r="F18" s="26"/>
      <c r="G18" s="27"/>
      <c r="H18" s="21"/>
      <c r="I18" s="115" t="s">
        <v>59</v>
      </c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6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</row>
    <row r="19" spans="1:155" ht="3" customHeight="1"/>
    <row r="20" spans="1:155" s="1" customFormat="1" ht="13.5" customHeight="1">
      <c r="A20" s="55" t="s">
        <v>148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</row>
    <row r="21" spans="1:155" ht="3" customHeight="1"/>
  </sheetData>
  <mergeCells count="49">
    <mergeCell ref="A10:EY10"/>
    <mergeCell ref="A8:G8"/>
    <mergeCell ref="CD8:EY8"/>
    <mergeCell ref="I8:CC8"/>
    <mergeCell ref="CD6:EY6"/>
    <mergeCell ref="A7:G7"/>
    <mergeCell ref="CD7:EY7"/>
    <mergeCell ref="I6:CC6"/>
    <mergeCell ref="I7:CC7"/>
    <mergeCell ref="A6:G6"/>
    <mergeCell ref="A4:G4"/>
    <mergeCell ref="H4:CC4"/>
    <mergeCell ref="CD4:EY4"/>
    <mergeCell ref="A5:G5"/>
    <mergeCell ref="H5:CC5"/>
    <mergeCell ref="CD5:EY5"/>
    <mergeCell ref="A12:EY12"/>
    <mergeCell ref="A14:G14"/>
    <mergeCell ref="A15:G15"/>
    <mergeCell ref="A16:G16"/>
    <mergeCell ref="AZ14:BY14"/>
    <mergeCell ref="AZ15:BY15"/>
    <mergeCell ref="AZ16:BY16"/>
    <mergeCell ref="DZ14:EY14"/>
    <mergeCell ref="DZ15:EY15"/>
    <mergeCell ref="DZ16:EY16"/>
    <mergeCell ref="A17:G17"/>
    <mergeCell ref="A18:G18"/>
    <mergeCell ref="I18:AY18"/>
    <mergeCell ref="H14:AY14"/>
    <mergeCell ref="H15:AY15"/>
    <mergeCell ref="I16:AY16"/>
    <mergeCell ref="I17:AY17"/>
    <mergeCell ref="A20:EY20"/>
    <mergeCell ref="A2:EY2"/>
    <mergeCell ref="DZ17:EY17"/>
    <mergeCell ref="BZ18:CY18"/>
    <mergeCell ref="CZ18:DY18"/>
    <mergeCell ref="DZ18:EY18"/>
    <mergeCell ref="AZ17:BY17"/>
    <mergeCell ref="AZ18:BY18"/>
    <mergeCell ref="BZ14:CY14"/>
    <mergeCell ref="CZ14:DY14"/>
    <mergeCell ref="BZ15:CY15"/>
    <mergeCell ref="CZ15:DY15"/>
    <mergeCell ref="BZ16:CY16"/>
    <mergeCell ref="CZ16:DY16"/>
    <mergeCell ref="BZ17:CY17"/>
    <mergeCell ref="CZ17:DY17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&amp;Ь&amp;Ф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EY16"/>
  <sheetViews>
    <sheetView tabSelected="1" view="pageBreakPreview" zoomScaleNormal="100" workbookViewId="0">
      <selection activeCell="DG10" sqref="DG10:EY10"/>
    </sheetView>
  </sheetViews>
  <sheetFormatPr defaultColWidth="0.85546875" defaultRowHeight="15.75"/>
  <cols>
    <col min="1" max="16384" width="0.85546875" style="8"/>
  </cols>
  <sheetData>
    <row r="1" spans="1:155" ht="3" customHeight="1"/>
    <row r="2" spans="1:155">
      <c r="A2" s="47" t="s">
        <v>200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</row>
    <row r="3" spans="1:155">
      <c r="A3" s="47" t="s">
        <v>201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</row>
    <row r="5" spans="1:155" s="9" customFormat="1" ht="19.5" customHeight="1">
      <c r="A5" s="39" t="s">
        <v>4</v>
      </c>
      <c r="B5" s="40"/>
      <c r="C5" s="40"/>
      <c r="D5" s="40"/>
      <c r="E5" s="40"/>
      <c r="F5" s="40"/>
      <c r="G5" s="40"/>
      <c r="H5" s="41"/>
      <c r="I5" s="37" t="s">
        <v>155</v>
      </c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9" t="s">
        <v>159</v>
      </c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1"/>
      <c r="DG5" s="39" t="s">
        <v>248</v>
      </c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1"/>
    </row>
    <row r="6" spans="1:155" s="10" customFormat="1">
      <c r="A6" s="42">
        <v>1</v>
      </c>
      <c r="B6" s="43"/>
      <c r="C6" s="43"/>
      <c r="D6" s="43"/>
      <c r="E6" s="43"/>
      <c r="F6" s="43"/>
      <c r="G6" s="43"/>
      <c r="H6" s="44"/>
      <c r="I6" s="124">
        <v>2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42">
        <v>3</v>
      </c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4"/>
      <c r="DG6" s="42">
        <v>4</v>
      </c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4"/>
    </row>
    <row r="7" spans="1:155">
      <c r="A7" s="25"/>
      <c r="B7" s="26"/>
      <c r="C7" s="26"/>
      <c r="D7" s="26"/>
      <c r="E7" s="26"/>
      <c r="F7" s="26"/>
      <c r="G7" s="26"/>
      <c r="H7" s="27"/>
      <c r="I7" s="12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9"/>
      <c r="BN7" s="69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1"/>
      <c r="DG7" s="69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1"/>
    </row>
    <row r="8" spans="1:155">
      <c r="A8" s="25"/>
      <c r="B8" s="26"/>
      <c r="C8" s="26"/>
      <c r="D8" s="26"/>
      <c r="E8" s="26"/>
      <c r="F8" s="26"/>
      <c r="G8" s="26"/>
      <c r="H8" s="27"/>
      <c r="I8" s="12"/>
      <c r="J8" s="58" t="s">
        <v>156</v>
      </c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9"/>
      <c r="BN8" s="69" t="s">
        <v>202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1"/>
      <c r="DG8" s="69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1"/>
    </row>
    <row r="9" spans="1:155">
      <c r="A9" s="121"/>
      <c r="B9" s="122"/>
      <c r="C9" s="122"/>
      <c r="D9" s="122"/>
      <c r="E9" s="122"/>
      <c r="F9" s="122"/>
      <c r="G9" s="122"/>
      <c r="H9" s="123"/>
      <c r="I9" s="23"/>
      <c r="J9" s="62" t="s">
        <v>157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3"/>
      <c r="BN9" s="125" t="s">
        <v>202</v>
      </c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7"/>
      <c r="DG9" s="131">
        <v>11</v>
      </c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3"/>
    </row>
    <row r="10" spans="1:155" ht="15.75" customHeight="1">
      <c r="A10" s="121"/>
      <c r="B10" s="122"/>
      <c r="C10" s="122"/>
      <c r="D10" s="122"/>
      <c r="E10" s="122"/>
      <c r="F10" s="122"/>
      <c r="G10" s="122"/>
      <c r="H10" s="123"/>
      <c r="I10" s="23"/>
      <c r="J10" s="62" t="s">
        <v>158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3"/>
      <c r="BN10" s="125" t="s">
        <v>202</v>
      </c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7"/>
      <c r="DG10" s="131">
        <v>11</v>
      </c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3"/>
    </row>
    <row r="11" spans="1:15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</row>
    <row r="12" spans="1:155">
      <c r="A12" s="120" t="s">
        <v>162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</row>
    <row r="13" spans="1:15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</row>
    <row r="14" spans="1:155" s="9" customFormat="1" ht="19.5" customHeight="1">
      <c r="A14" s="134" t="s">
        <v>4</v>
      </c>
      <c r="B14" s="135"/>
      <c r="C14" s="135"/>
      <c r="D14" s="135"/>
      <c r="E14" s="135"/>
      <c r="F14" s="135"/>
      <c r="G14" s="135"/>
      <c r="H14" s="136"/>
      <c r="I14" s="137" t="s">
        <v>155</v>
      </c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4" t="s">
        <v>160</v>
      </c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6"/>
      <c r="DG14" s="134" t="s">
        <v>161</v>
      </c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6"/>
    </row>
    <row r="15" spans="1:155" s="10" customFormat="1">
      <c r="A15" s="128">
        <v>1</v>
      </c>
      <c r="B15" s="129"/>
      <c r="C15" s="129"/>
      <c r="D15" s="129"/>
      <c r="E15" s="129"/>
      <c r="F15" s="129"/>
      <c r="G15" s="129"/>
      <c r="H15" s="130"/>
      <c r="I15" s="138">
        <v>2</v>
      </c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28">
        <v>3</v>
      </c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30"/>
      <c r="DG15" s="128">
        <v>4</v>
      </c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30"/>
    </row>
    <row r="16" spans="1:155">
      <c r="A16" s="121" t="s">
        <v>5</v>
      </c>
      <c r="B16" s="122"/>
      <c r="C16" s="122"/>
      <c r="D16" s="122"/>
      <c r="E16" s="122"/>
      <c r="F16" s="122"/>
      <c r="G16" s="122"/>
      <c r="H16" s="123"/>
      <c r="I16" s="23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3"/>
      <c r="BN16" s="125">
        <v>0</v>
      </c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7"/>
      <c r="DG16" s="61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3"/>
    </row>
  </sheetData>
  <mergeCells count="39">
    <mergeCell ref="DG16:EY16"/>
    <mergeCell ref="A15:H15"/>
    <mergeCell ref="I15:BM15"/>
    <mergeCell ref="A16:H16"/>
    <mergeCell ref="J16:BM16"/>
    <mergeCell ref="A14:H14"/>
    <mergeCell ref="I14:BM14"/>
    <mergeCell ref="BN14:DF14"/>
    <mergeCell ref="BN16:DF16"/>
    <mergeCell ref="BN15:DF15"/>
    <mergeCell ref="DG15:EY15"/>
    <mergeCell ref="BN10:DF10"/>
    <mergeCell ref="DG5:EY5"/>
    <mergeCell ref="DG6:EY6"/>
    <mergeCell ref="DG7:EY7"/>
    <mergeCell ref="DG8:EY8"/>
    <mergeCell ref="DG9:EY9"/>
    <mergeCell ref="DG10:EY10"/>
    <mergeCell ref="BN5:DF5"/>
    <mergeCell ref="DG14:EY14"/>
    <mergeCell ref="A2:EY2"/>
    <mergeCell ref="A3:EY3"/>
    <mergeCell ref="J7:BM7"/>
    <mergeCell ref="J8:BM8"/>
    <mergeCell ref="BN9:DF9"/>
    <mergeCell ref="A12:EY12"/>
    <mergeCell ref="A5:H5"/>
    <mergeCell ref="A6:H6"/>
    <mergeCell ref="A8:H8"/>
    <mergeCell ref="A7:H7"/>
    <mergeCell ref="A10:H10"/>
    <mergeCell ref="J10:BM10"/>
    <mergeCell ref="I5:BM5"/>
    <mergeCell ref="I6:BM6"/>
    <mergeCell ref="A9:H9"/>
    <mergeCell ref="BN6:DF6"/>
    <mergeCell ref="BN7:DF7"/>
    <mergeCell ref="BN8:DF8"/>
    <mergeCell ref="J9:BM9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&amp;Ь&amp;Ф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EX26"/>
  <sheetViews>
    <sheetView view="pageBreakPreview" topLeftCell="A13" zoomScaleNormal="100" workbookViewId="0">
      <selection activeCell="BY15" sqref="BY15:DX15"/>
    </sheetView>
  </sheetViews>
  <sheetFormatPr defaultColWidth="0.85546875" defaultRowHeight="15.75"/>
  <cols>
    <col min="1" max="16384" width="0.85546875" style="8"/>
  </cols>
  <sheetData>
    <row r="1" spans="1:154" s="2" customFormat="1">
      <c r="G1" s="2" t="s">
        <v>205</v>
      </c>
    </row>
    <row r="2" spans="1:154" ht="13.5" customHeight="1"/>
    <row r="3" spans="1:154">
      <c r="A3" s="47" t="s">
        <v>163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</row>
    <row r="4" spans="1:154" ht="13.5" customHeight="1"/>
    <row r="5" spans="1:154" s="17" customFormat="1" ht="30.75" customHeight="1">
      <c r="A5" s="95" t="s">
        <v>4</v>
      </c>
      <c r="B5" s="96"/>
      <c r="C5" s="96"/>
      <c r="D5" s="96"/>
      <c r="E5" s="96"/>
      <c r="F5" s="96"/>
      <c r="G5" s="97"/>
      <c r="H5" s="95" t="s"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7"/>
      <c r="BG5" s="78" t="s">
        <v>164</v>
      </c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 t="s">
        <v>165</v>
      </c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 t="s">
        <v>166</v>
      </c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167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</row>
    <row r="6" spans="1:154" s="18" customFormat="1" ht="15">
      <c r="A6" s="104">
        <v>1</v>
      </c>
      <c r="B6" s="105"/>
      <c r="C6" s="105"/>
      <c r="D6" s="105"/>
      <c r="E6" s="105"/>
      <c r="F6" s="105"/>
      <c r="G6" s="143"/>
      <c r="H6" s="144">
        <v>2</v>
      </c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6"/>
      <c r="BG6" s="140">
        <v>3</v>
      </c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>
        <v>4</v>
      </c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>
        <v>5</v>
      </c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>
        <v>6</v>
      </c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</row>
    <row r="7" spans="1:154" s="19" customFormat="1" ht="45" customHeight="1">
      <c r="A7" s="76" t="s">
        <v>5</v>
      </c>
      <c r="B7" s="77"/>
      <c r="C7" s="77"/>
      <c r="D7" s="77"/>
      <c r="E7" s="77"/>
      <c r="F7" s="77"/>
      <c r="G7" s="139"/>
      <c r="H7" s="22"/>
      <c r="I7" s="141" t="s">
        <v>178</v>
      </c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2"/>
      <c r="BG7" s="75" t="s">
        <v>177</v>
      </c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>
        <v>1179565</v>
      </c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>
        <v>673827</v>
      </c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>
        <f>CY7-BY7</f>
        <v>-505738</v>
      </c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</row>
    <row r="8" spans="1:154" s="19" customFormat="1" ht="60" customHeight="1">
      <c r="A8" s="76" t="s">
        <v>6</v>
      </c>
      <c r="B8" s="77"/>
      <c r="C8" s="77"/>
      <c r="D8" s="77"/>
      <c r="E8" s="77"/>
      <c r="F8" s="77"/>
      <c r="G8" s="139"/>
      <c r="H8" s="22"/>
      <c r="I8" s="141" t="s">
        <v>179</v>
      </c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2"/>
      <c r="BG8" s="75" t="s">
        <v>177</v>
      </c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>
        <v>0</v>
      </c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>
        <v>0</v>
      </c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>
        <f t="shared" ref="DY8:DY23" si="0">CY8-BY8</f>
        <v>0</v>
      </c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</row>
    <row r="9" spans="1:154" s="19" customFormat="1" ht="60" customHeight="1">
      <c r="A9" s="76" t="s">
        <v>47</v>
      </c>
      <c r="B9" s="77"/>
      <c r="C9" s="77"/>
      <c r="D9" s="77"/>
      <c r="E9" s="77"/>
      <c r="F9" s="77"/>
      <c r="G9" s="139"/>
      <c r="H9" s="22"/>
      <c r="I9" s="141" t="s">
        <v>180</v>
      </c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2"/>
      <c r="BG9" s="75" t="s">
        <v>177</v>
      </c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>
        <v>0</v>
      </c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>
        <v>0</v>
      </c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>
        <f t="shared" si="0"/>
        <v>0</v>
      </c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</row>
    <row r="10" spans="1:154" s="19" customFormat="1" ht="45" customHeight="1">
      <c r="A10" s="76" t="s">
        <v>48</v>
      </c>
      <c r="B10" s="77"/>
      <c r="C10" s="77"/>
      <c r="D10" s="77"/>
      <c r="E10" s="77"/>
      <c r="F10" s="77"/>
      <c r="G10" s="139"/>
      <c r="H10" s="22"/>
      <c r="I10" s="141" t="s">
        <v>181</v>
      </c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75" t="s">
        <v>177</v>
      </c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>
        <v>346547.35</v>
      </c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>
        <v>400352.85</v>
      </c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>
        <f t="shared" si="0"/>
        <v>53805.5</v>
      </c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</row>
    <row r="11" spans="1:154" s="19" customFormat="1" ht="60" customHeight="1">
      <c r="A11" s="76" t="s">
        <v>49</v>
      </c>
      <c r="B11" s="77"/>
      <c r="C11" s="77"/>
      <c r="D11" s="77"/>
      <c r="E11" s="77"/>
      <c r="F11" s="77"/>
      <c r="G11" s="139"/>
      <c r="H11" s="22"/>
      <c r="I11" s="141" t="s">
        <v>182</v>
      </c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2"/>
      <c r="BG11" s="75" t="s">
        <v>177</v>
      </c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>
        <v>0</v>
      </c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>
        <v>0</v>
      </c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>
        <f t="shared" si="0"/>
        <v>0</v>
      </c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s="19" customFormat="1" ht="60" customHeight="1">
      <c r="A12" s="76" t="s">
        <v>50</v>
      </c>
      <c r="B12" s="77"/>
      <c r="C12" s="77"/>
      <c r="D12" s="77"/>
      <c r="E12" s="77"/>
      <c r="F12" s="77"/>
      <c r="G12" s="139"/>
      <c r="H12" s="22"/>
      <c r="I12" s="141" t="s">
        <v>183</v>
      </c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2"/>
      <c r="BG12" s="75" t="s">
        <v>177</v>
      </c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>
        <v>0</v>
      </c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>
        <v>0</v>
      </c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>
        <f t="shared" si="0"/>
        <v>0</v>
      </c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s="19" customFormat="1" ht="30" customHeight="1">
      <c r="A13" s="76" t="s">
        <v>51</v>
      </c>
      <c r="B13" s="77"/>
      <c r="C13" s="77"/>
      <c r="D13" s="77"/>
      <c r="E13" s="77"/>
      <c r="F13" s="77"/>
      <c r="G13" s="139"/>
      <c r="H13" s="22"/>
      <c r="I13" s="141" t="s">
        <v>184</v>
      </c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2"/>
      <c r="BG13" s="75" t="s">
        <v>177</v>
      </c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>
        <v>0</v>
      </c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>
        <v>0</v>
      </c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>
        <f t="shared" si="0"/>
        <v>0</v>
      </c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s="19" customFormat="1" ht="30" customHeight="1">
      <c r="A14" s="76" t="s">
        <v>52</v>
      </c>
      <c r="B14" s="77"/>
      <c r="C14" s="77"/>
      <c r="D14" s="77"/>
      <c r="E14" s="77"/>
      <c r="F14" s="77"/>
      <c r="G14" s="139"/>
      <c r="H14" s="22"/>
      <c r="I14" s="141" t="s">
        <v>185</v>
      </c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2"/>
      <c r="BG14" s="75" t="s">
        <v>177</v>
      </c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>
        <v>0</v>
      </c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>
        <v>0</v>
      </c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>
        <f t="shared" si="0"/>
        <v>0</v>
      </c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s="19" customFormat="1" ht="45" customHeight="1">
      <c r="A15" s="76" t="s">
        <v>168</v>
      </c>
      <c r="B15" s="77"/>
      <c r="C15" s="77"/>
      <c r="D15" s="77"/>
      <c r="E15" s="77"/>
      <c r="F15" s="77"/>
      <c r="G15" s="139"/>
      <c r="H15" s="22"/>
      <c r="I15" s="141" t="s">
        <v>186</v>
      </c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2"/>
      <c r="BG15" s="75" t="s">
        <v>196</v>
      </c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147">
        <v>1127.0999999999999</v>
      </c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>
        <v>1127.0999999999999</v>
      </c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75">
        <f t="shared" si="0"/>
        <v>0</v>
      </c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s="19" customFormat="1" ht="60" customHeight="1">
      <c r="A16" s="76" t="s">
        <v>169</v>
      </c>
      <c r="B16" s="77"/>
      <c r="C16" s="77"/>
      <c r="D16" s="77"/>
      <c r="E16" s="77"/>
      <c r="F16" s="77"/>
      <c r="G16" s="139"/>
      <c r="H16" s="22"/>
      <c r="I16" s="141" t="s">
        <v>187</v>
      </c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2"/>
      <c r="BG16" s="75" t="s">
        <v>196</v>
      </c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>
        <v>0</v>
      </c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>
        <v>0</v>
      </c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>
        <f t="shared" si="0"/>
        <v>0</v>
      </c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:154" s="19" customFormat="1" ht="60" customHeight="1">
      <c r="A17" s="76" t="s">
        <v>170</v>
      </c>
      <c r="B17" s="77"/>
      <c r="C17" s="77"/>
      <c r="D17" s="77"/>
      <c r="E17" s="77"/>
      <c r="F17" s="77"/>
      <c r="G17" s="139"/>
      <c r="H17" s="22"/>
      <c r="I17" s="141" t="s">
        <v>188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2"/>
      <c r="BG17" s="75" t="s">
        <v>196</v>
      </c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>
        <v>0</v>
      </c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>
        <v>0</v>
      </c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>
        <f t="shared" si="0"/>
        <v>0</v>
      </c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:154" s="19" customFormat="1" ht="30" customHeight="1">
      <c r="A18" s="76" t="s">
        <v>171</v>
      </c>
      <c r="B18" s="77"/>
      <c r="C18" s="77"/>
      <c r="D18" s="77"/>
      <c r="E18" s="77"/>
      <c r="F18" s="77"/>
      <c r="G18" s="139"/>
      <c r="H18" s="22"/>
      <c r="I18" s="141" t="s">
        <v>189</v>
      </c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2"/>
      <c r="BG18" s="75" t="s">
        <v>196</v>
      </c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>
        <v>0</v>
      </c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>
        <v>0</v>
      </c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>
        <f t="shared" si="0"/>
        <v>0</v>
      </c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:154" s="19" customFormat="1" ht="45" customHeight="1">
      <c r="A19" s="76" t="s">
        <v>172</v>
      </c>
      <c r="B19" s="77"/>
      <c r="C19" s="77"/>
      <c r="D19" s="77"/>
      <c r="E19" s="77"/>
      <c r="F19" s="77"/>
      <c r="G19" s="139"/>
      <c r="H19" s="22"/>
      <c r="I19" s="141" t="s">
        <v>190</v>
      </c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2"/>
      <c r="BG19" s="75" t="s">
        <v>196</v>
      </c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>
        <v>0</v>
      </c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>
        <v>0</v>
      </c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>
        <f t="shared" si="0"/>
        <v>0</v>
      </c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:154" s="19" customFormat="1" ht="45" customHeight="1">
      <c r="A20" s="76" t="s">
        <v>173</v>
      </c>
      <c r="B20" s="77"/>
      <c r="C20" s="77"/>
      <c r="D20" s="77"/>
      <c r="E20" s="77"/>
      <c r="F20" s="77"/>
      <c r="G20" s="139"/>
      <c r="H20" s="22"/>
      <c r="I20" s="141" t="s">
        <v>191</v>
      </c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2"/>
      <c r="BG20" s="75" t="s">
        <v>192</v>
      </c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>
        <v>2</v>
      </c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>
        <v>2</v>
      </c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>
        <f t="shared" si="0"/>
        <v>0</v>
      </c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  <row r="21" spans="1:154" s="19" customFormat="1" ht="30" customHeight="1">
      <c r="A21" s="76" t="s">
        <v>174</v>
      </c>
      <c r="B21" s="77"/>
      <c r="C21" s="77"/>
      <c r="D21" s="77"/>
      <c r="E21" s="77"/>
      <c r="F21" s="77"/>
      <c r="G21" s="139"/>
      <c r="H21" s="22"/>
      <c r="I21" s="141" t="s">
        <v>193</v>
      </c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2"/>
      <c r="BG21" s="75" t="s">
        <v>192</v>
      </c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>
        <v>0</v>
      </c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>
        <v>0</v>
      </c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>
        <f t="shared" si="0"/>
        <v>0</v>
      </c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</row>
    <row r="22" spans="1:154" s="19" customFormat="1" ht="30" customHeight="1">
      <c r="A22" s="76" t="s">
        <v>175</v>
      </c>
      <c r="B22" s="77"/>
      <c r="C22" s="77"/>
      <c r="D22" s="77"/>
      <c r="E22" s="77"/>
      <c r="F22" s="77"/>
      <c r="G22" s="139"/>
      <c r="H22" s="22"/>
      <c r="I22" s="141" t="s">
        <v>194</v>
      </c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2"/>
      <c r="BG22" s="75" t="s">
        <v>192</v>
      </c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>
        <v>0</v>
      </c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>
        <v>0</v>
      </c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>
        <f t="shared" si="0"/>
        <v>0</v>
      </c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</row>
    <row r="23" spans="1:154" s="19" customFormat="1" ht="60" customHeight="1">
      <c r="A23" s="76" t="s">
        <v>176</v>
      </c>
      <c r="B23" s="77"/>
      <c r="C23" s="77"/>
      <c r="D23" s="77"/>
      <c r="E23" s="77"/>
      <c r="F23" s="77"/>
      <c r="G23" s="139"/>
      <c r="H23" s="22"/>
      <c r="I23" s="141" t="s">
        <v>195</v>
      </c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2"/>
      <c r="BG23" s="75" t="s">
        <v>177</v>
      </c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>
        <v>0</v>
      </c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>
        <v>0</v>
      </c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>
        <f t="shared" si="0"/>
        <v>0</v>
      </c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</row>
    <row r="24" spans="1:154" ht="3" customHeight="1"/>
    <row r="25" spans="1:154" s="1" customFormat="1" ht="12.75">
      <c r="A25" s="148" t="s">
        <v>197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  <c r="EF25" s="149"/>
      <c r="EG25" s="149"/>
      <c r="EH25" s="149"/>
      <c r="EI25" s="149"/>
      <c r="EJ25" s="149"/>
      <c r="EK25" s="149"/>
      <c r="EL25" s="149"/>
      <c r="EM25" s="149"/>
      <c r="EN25" s="149"/>
      <c r="EO25" s="149"/>
      <c r="EP25" s="149"/>
      <c r="EQ25" s="149"/>
      <c r="ER25" s="149"/>
      <c r="ES25" s="149"/>
      <c r="ET25" s="149"/>
      <c r="EU25" s="149"/>
      <c r="EV25" s="149"/>
      <c r="EW25" s="149"/>
      <c r="EX25" s="149"/>
    </row>
    <row r="26" spans="1:154" ht="3" customHeight="1"/>
  </sheetData>
  <mergeCells count="116">
    <mergeCell ref="CY22:DX22"/>
    <mergeCell ref="DY22:EX22"/>
    <mergeCell ref="A23:G23"/>
    <mergeCell ref="I23:BF23"/>
    <mergeCell ref="BG23:BX23"/>
    <mergeCell ref="BY23:CX23"/>
    <mergeCell ref="CY23:DX23"/>
    <mergeCell ref="DY23:EX23"/>
    <mergeCell ref="A13:G13"/>
    <mergeCell ref="A14:G14"/>
    <mergeCell ref="A15:G15"/>
    <mergeCell ref="A16:G16"/>
    <mergeCell ref="A22:G22"/>
    <mergeCell ref="BG22:BX22"/>
    <mergeCell ref="A17:G17"/>
    <mergeCell ref="A18:G18"/>
    <mergeCell ref="A19:G19"/>
    <mergeCell ref="A20:G20"/>
    <mergeCell ref="I22:BF22"/>
    <mergeCell ref="BY22:CX22"/>
    <mergeCell ref="BG16:BX16"/>
    <mergeCell ref="BG17:BX17"/>
    <mergeCell ref="BG18:BX18"/>
    <mergeCell ref="BG19:BX19"/>
    <mergeCell ref="I16:BF16"/>
    <mergeCell ref="I17:BF17"/>
    <mergeCell ref="I18:BF18"/>
    <mergeCell ref="BY20:CX20"/>
    <mergeCell ref="A25:EX25"/>
    <mergeCell ref="CY16:DX16"/>
    <mergeCell ref="DY16:EX16"/>
    <mergeCell ref="BY17:CX17"/>
    <mergeCell ref="CY17:DX17"/>
    <mergeCell ref="DY17:EX17"/>
    <mergeCell ref="BY16:CX16"/>
    <mergeCell ref="I19:BF19"/>
    <mergeCell ref="CY18:DX18"/>
    <mergeCell ref="DY18:EX18"/>
    <mergeCell ref="BY19:CX19"/>
    <mergeCell ref="CY19:DX19"/>
    <mergeCell ref="DY19:EX19"/>
    <mergeCell ref="BY18:CX18"/>
    <mergeCell ref="CY20:DX20"/>
    <mergeCell ref="DY20:EX20"/>
    <mergeCell ref="A21:G21"/>
    <mergeCell ref="I21:BF21"/>
    <mergeCell ref="BG21:BX21"/>
    <mergeCell ref="BY21:CX21"/>
    <mergeCell ref="CY21:DX21"/>
    <mergeCell ref="DY21:EX21"/>
    <mergeCell ref="I20:BF20"/>
    <mergeCell ref="BG20:BX20"/>
    <mergeCell ref="CY14:DX14"/>
    <mergeCell ref="DY14:EX14"/>
    <mergeCell ref="I15:BF15"/>
    <mergeCell ref="BG15:BX15"/>
    <mergeCell ref="BY15:CX15"/>
    <mergeCell ref="CY15:DX15"/>
    <mergeCell ref="DY15:EX15"/>
    <mergeCell ref="BG14:BX14"/>
    <mergeCell ref="I14:BF14"/>
    <mergeCell ref="BY14:CX14"/>
    <mergeCell ref="A11:G11"/>
    <mergeCell ref="CY12:DX12"/>
    <mergeCell ref="BG11:BX11"/>
    <mergeCell ref="BY11:CX11"/>
    <mergeCell ref="CY11:DX11"/>
    <mergeCell ref="A12:G12"/>
    <mergeCell ref="I11:BF11"/>
    <mergeCell ref="I13:BF13"/>
    <mergeCell ref="BG13:BX13"/>
    <mergeCell ref="BY13:CX13"/>
    <mergeCell ref="I12:BF12"/>
    <mergeCell ref="BG12:BX12"/>
    <mergeCell ref="BY12:CX12"/>
    <mergeCell ref="DY12:EX12"/>
    <mergeCell ref="CY13:DX13"/>
    <mergeCell ref="DY13:EX13"/>
    <mergeCell ref="BG8:BX8"/>
    <mergeCell ref="DY8:EX8"/>
    <mergeCell ref="BY10:CX10"/>
    <mergeCell ref="CY10:DX10"/>
    <mergeCell ref="DY10:EX10"/>
    <mergeCell ref="DY11:EX11"/>
    <mergeCell ref="CY9:DX9"/>
    <mergeCell ref="BG9:BX9"/>
    <mergeCell ref="BY9:CX9"/>
    <mergeCell ref="A3:EX3"/>
    <mergeCell ref="A5:G5"/>
    <mergeCell ref="A6:G6"/>
    <mergeCell ref="A7:G7"/>
    <mergeCell ref="BG5:BX5"/>
    <mergeCell ref="BG6:BX6"/>
    <mergeCell ref="BG7:BX7"/>
    <mergeCell ref="DY5:EX5"/>
    <mergeCell ref="H5:BF5"/>
    <mergeCell ref="H6:BF6"/>
    <mergeCell ref="BY5:CX5"/>
    <mergeCell ref="CY5:DX5"/>
    <mergeCell ref="BY6:CX6"/>
    <mergeCell ref="CY6:DX6"/>
    <mergeCell ref="A8:G8"/>
    <mergeCell ref="DY6:EX6"/>
    <mergeCell ref="DY7:EX7"/>
    <mergeCell ref="BG10:BX10"/>
    <mergeCell ref="BY7:CX7"/>
    <mergeCell ref="CY7:DX7"/>
    <mergeCell ref="BY8:CX8"/>
    <mergeCell ref="CY8:DX8"/>
    <mergeCell ref="DY9:EX9"/>
    <mergeCell ref="I7:BF7"/>
    <mergeCell ref="I8:BF8"/>
    <mergeCell ref="A9:G9"/>
    <mergeCell ref="I9:BF9"/>
    <mergeCell ref="A10:G10"/>
    <mergeCell ref="I10:BF10"/>
  </mergeCells>
  <pageMargins left="0.78740157480314965" right="0.70866141732283472" top="0.27" bottom="0.15" header="0.19685039370078741" footer="0.19685039370078741"/>
  <pageSetup paperSize="9" orientation="landscape" r:id="rId1"/>
  <headerFooter>
    <oddHeader>&amp;Ь&amp;Ф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стр.1_2_Разд.1</vt:lpstr>
      <vt:lpstr>стр.3_4_Разд.2</vt:lpstr>
      <vt:lpstr>стр.5_7</vt:lpstr>
      <vt:lpstr>стр.8_10</vt:lpstr>
      <vt:lpstr>стр.11</vt:lpstr>
      <vt:lpstr>стр.12</vt:lpstr>
      <vt:lpstr>стр.13_14_Разд.3</vt:lpstr>
      <vt:lpstr>стр.13_14_Разд.3!Заголовки_для_печати</vt:lpstr>
      <vt:lpstr>стр.5_7!Заголовки_для_печати</vt:lpstr>
      <vt:lpstr>стр.8_10!Заголовки_для_печати</vt:lpstr>
      <vt:lpstr>стр.1_2_Разд.1!Область_печати</vt:lpstr>
      <vt:lpstr>стр.11!Область_печати</vt:lpstr>
      <vt:lpstr>стр.12!Область_печати</vt:lpstr>
      <vt:lpstr>стр.13_14_Разд.3!Область_печати</vt:lpstr>
      <vt:lpstr>стр.3_4_Разд.2!Область_печати</vt:lpstr>
      <vt:lpstr>стр.5_7!Область_печати</vt:lpstr>
      <vt:lpstr>стр.8_10!Область_печати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2014-03-27T11:42:10Z</cp:lastPrinted>
  <dcterms:created xsi:type="dcterms:W3CDTF">2011-01-28T08:18:11Z</dcterms:created>
  <dcterms:modified xsi:type="dcterms:W3CDTF">2014-03-27T11:43:57Z</dcterms:modified>
</cp:coreProperties>
</file>